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cd8d20519c5c16/Planetaexcel/docs/"/>
    </mc:Choice>
  </mc:AlternateContent>
  <xr:revisionPtr revIDLastSave="25" documentId="D81A8154D5906FECF72350E2CEE9B437506D3653" xr6:coauthVersionLast="26" xr6:coauthVersionMax="26" xr10:uidLastSave="{B7028A67-325F-4AAF-9B5F-F557ECF73FE9}"/>
  <bookViews>
    <workbookView xWindow="0" yWindow="0" windowWidth="28800" windowHeight="12210" xr2:uid="{7567F056-0082-4205-B1DB-BBB18CDC2BED}"/>
  </bookViews>
  <sheets>
    <sheet name="Формулами" sheetId="1" r:id="rId1"/>
    <sheet name="Обычная сводная" sheetId="7" r:id="rId2"/>
    <sheet name="Сводная и DAX" sheetId="2" r:id="rId3"/>
  </sheets>
  <definedNames>
    <definedName name="_xlcn.WorksheetConnection_weightedaverage.xlsxData" hidden="1">Data[]</definedName>
  </definedNames>
  <calcPr calcId="171027"/>
  <pivotCaches>
    <pivotCache cacheId="39" r:id="rId4"/>
    <pivotCache cacheId="59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Data" name="Data" connection="WorksheetConnection_weighted-average.xlsx!Data"/>
        </x15:modelTables>
      </x15:dataModel>
    </ext>
  </extLst>
</workbook>
</file>

<file path=xl/calcChain.xml><?xml version="1.0" encoding="utf-8"?>
<calcChain xmlns="http://schemas.openxmlformats.org/spreadsheetml/2006/main">
  <c r="D2" i="7" l="1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I3" i="7"/>
  <c r="I4" i="7"/>
  <c r="I5" i="7"/>
  <c r="I2" i="7"/>
  <c r="C11" i="1" l="1"/>
  <c r="D11" i="1"/>
  <c r="E11" i="1"/>
  <c r="F11" i="1"/>
  <c r="B11" i="1"/>
  <c r="C10" i="1"/>
  <c r="D10" i="1"/>
  <c r="E10" i="1"/>
  <c r="F10" i="1"/>
  <c r="B1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E7E5D91-4453-4690-98BA-1D029936AD7D}" keepAlive="1" name="ThisWorkbookDataModel" description="Модель данных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F899FC1E-5943-4D94-87B5-ED28068EF543}" name="WorksheetConnection_weighted-average.xlsx!Data" type="102" refreshedVersion="6" minRefreshableVersion="5">
    <extLst>
      <ext xmlns:x15="http://schemas.microsoft.com/office/spreadsheetml/2010/11/main" uri="{DE250136-89BD-433C-8126-D09CA5730AF9}">
        <x15:connection id="Data" autoDelete="1">
          <x15:rangePr sourceName="_xlcn.WorksheetConnection_weightedaverage.xlsxData"/>
        </x15:connection>
      </ext>
    </extLst>
  </connection>
</connections>
</file>

<file path=xl/sharedStrings.xml><?xml version="1.0" encoding="utf-8"?>
<sst xmlns="http://schemas.openxmlformats.org/spreadsheetml/2006/main" count="74" uniqueCount="29">
  <si>
    <t>Петр</t>
  </si>
  <si>
    <t>Мария</t>
  </si>
  <si>
    <t>Иван</t>
  </si>
  <si>
    <t>Елена</t>
  </si>
  <si>
    <t>Олег</t>
  </si>
  <si>
    <t>Математика</t>
  </si>
  <si>
    <t>Физика</t>
  </si>
  <si>
    <t>Химия</t>
  </si>
  <si>
    <t>Информатика</t>
  </si>
  <si>
    <t>Пение</t>
  </si>
  <si>
    <t>Рисование</t>
  </si>
  <si>
    <t>Физкультура</t>
  </si>
  <si>
    <t>Биология</t>
  </si>
  <si>
    <t>Среднее</t>
  </si>
  <si>
    <t>Вес</t>
  </si>
  <si>
    <t>Средневзвешенное</t>
  </si>
  <si>
    <t>Наименование</t>
  </si>
  <si>
    <t>Цена</t>
  </si>
  <si>
    <t>Кол-во</t>
  </si>
  <si>
    <t>Земляника</t>
  </si>
  <si>
    <t>Лосось</t>
  </si>
  <si>
    <t>Просо</t>
  </si>
  <si>
    <t>Яблоко</t>
  </si>
  <si>
    <t>Названия строк</t>
  </si>
  <si>
    <t>Общий итог</t>
  </si>
  <si>
    <t>Сумма по полю Кол-во</t>
  </si>
  <si>
    <t>WA</t>
  </si>
  <si>
    <t>Сумма по полю Стоимость</t>
  </si>
  <si>
    <t>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</si>
</sst>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3"/>
      <color rgb="FFC00000"/>
      <name val="Calibri"/>
      <family val="2"/>
      <charset val="204"/>
    </font>
    <font>
      <b/>
      <sz val="11"/>
      <color rgb="FFC00000"/>
      <name val="Calibri"/>
      <family val="2"/>
      <charset val="204"/>
    </font>
    <font>
      <sz val="11"/>
      <color rgb="FF0061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3" fillId="0" borderId="3" applyNumberFormat="0" applyFill="0" applyAlignment="0" applyProtection="0"/>
    <xf numFmtId="0" fontId="6" fillId="4" borderId="0" applyNumberFormat="0" applyBorder="0" applyAlignment="0" applyProtection="0"/>
  </cellStyleXfs>
  <cellXfs count="14">
    <xf numFmtId="0" fontId="0" fillId="0" borderId="0" xfId="0"/>
    <xf numFmtId="0" fontId="2" fillId="0" borderId="1" xfId="1"/>
    <xf numFmtId="0" fontId="0" fillId="0" borderId="0" xfId="0" applyAlignment="1">
      <alignment horizontal="right"/>
    </xf>
    <xf numFmtId="0" fontId="3" fillId="3" borderId="4" xfId="3" applyFill="1" applyBorder="1" applyAlignment="1">
      <alignment horizontal="right"/>
    </xf>
    <xf numFmtId="0" fontId="3" fillId="3" borderId="4" xfId="3" applyFill="1" applyBorder="1"/>
    <xf numFmtId="0" fontId="4" fillId="0" borderId="0" xfId="1" applyFont="1" applyFill="1" applyBorder="1" applyAlignment="1">
      <alignment horizontal="center"/>
    </xf>
    <xf numFmtId="0" fontId="0" fillId="2" borderId="2" xfId="2" applyFont="1"/>
    <xf numFmtId="0" fontId="5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4" borderId="0" xfId="4"/>
    <xf numFmtId="0" fontId="6" fillId="4" borderId="0" xfId="0" applyNumberFormat="1" applyFont="1" applyFill="1"/>
    <xf numFmtId="2" fontId="6" fillId="4" borderId="0" xfId="4" applyNumberFormat="1"/>
  </cellXfs>
  <cellStyles count="5">
    <cellStyle name="Заголовок 2" xfId="1" builtinId="17"/>
    <cellStyle name="Итог" xfId="3" builtinId="25"/>
    <cellStyle name="Обычный" xfId="0" builtinId="0"/>
    <cellStyle name="Примечание" xfId="2" builtinId="10"/>
    <cellStyle name="Хороший" xfId="4" builtinId="26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204"/>
        <scheme val="none"/>
      </font>
      <fill>
        <patternFill patternType="solid">
          <fgColor indexed="65"/>
          <bgColor rgb="FFC6EFCE"/>
        </patternFill>
      </fill>
    </dxf>
    <dxf>
      <numFmt numFmtId="0" formatCode="General"/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29" Type="http://schemas.openxmlformats.org/officeDocument/2006/relationships/customXml" Target="../customXml/item18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alcChain" Target="calcChain.xml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powerPivotData" Target="model/item.data"/><Relationship Id="rId19" Type="http://schemas.openxmlformats.org/officeDocument/2006/relationships/customXml" Target="../customXml/item8.xml"/><Relationship Id="rId31" Type="http://schemas.openxmlformats.org/officeDocument/2006/relationships/customXml" Target="../customXml/item20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Relationship Id="rId30" Type="http://schemas.openxmlformats.org/officeDocument/2006/relationships/customXml" Target="../customXml/item19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3108.728796875002" backgroundQuery="1" createdVersion="6" refreshedVersion="6" minRefreshableVersion="3" recordCount="0" supportSubquery="1" supportAdvancedDrill="1" xr:uid="{FB580AF9-957A-4D7F-AAB4-3FE827BB2363}">
  <cacheSource type="external" connectionId="1"/>
  <cacheFields count="2">
    <cacheField name="[Data].[Наименование].[Наименование]" caption="Наименование" numFmtId="0" level="1">
      <sharedItems count="4">
        <s v="Земляника"/>
        <s v="Лосось"/>
        <s v="Просо"/>
        <s v="Яблоко"/>
      </sharedItems>
    </cacheField>
    <cacheField name="[Measures].[WA]" caption="WA" numFmtId="0" hierarchy="4" level="32767"/>
  </cacheFields>
  <cacheHierarchies count="7">
    <cacheHierarchy uniqueName="[Data].[Наименование]" caption="Наименование" attribute="1" defaultMemberUniqueName="[Data].[Наименование].[All]" allUniqueName="[Data].[Наименование].[All]" dimensionUniqueName="[Data]" displayFolder="" count="2" memberValueDatatype="130" unbalanced="0">
      <fieldsUsage count="2">
        <fieldUsage x="-1"/>
        <fieldUsage x="0"/>
      </fieldsUsage>
    </cacheHierarchy>
    <cacheHierarchy uniqueName="[Data].[Цена]" caption="Цена" attribute="1" defaultMemberUniqueName="[Data].[Цена].[All]" allUniqueName="[Data].[Цена].[All]" dimensionUniqueName="[Data]" displayFolder="" count="0" memberValueDatatype="20" unbalanced="0"/>
    <cacheHierarchy uniqueName="[Data].[Кол-во]" caption="Кол-во" attribute="1" defaultMemberUniqueName="[Data].[Кол-во].[All]" allUniqueName="[Data].[Кол-во].[All]" dimensionUniqueName="[Data]" displayFolder="" count="0" memberValueDatatype="20" unbalanced="0"/>
    <cacheHierarchy uniqueName="[Data].[Итого]" caption="Итого" attribute="1" defaultMemberUniqueName="[Data].[Итого].[All]" allUniqueName="[Data].[Итого].[All]" dimensionUniqueName="[Data]" displayFolder="" count="0" memberValueDatatype="20" unbalanced="0"/>
    <cacheHierarchy uniqueName="[Measures].[WA]" caption="WA" measure="1" displayFolder="" measureGroup="Data" count="0" oneField="1">
      <fieldsUsage count="1">
        <fieldUsage x="1"/>
      </fieldsUsage>
    </cacheHierarchy>
    <cacheHierarchy uniqueName="[Measures].[__XL_Count Data]" caption="__XL_Count Data" measure="1" displayFolder="" measureGroup="Data" count="0" hidden="1"/>
    <cacheHierarchy uniqueName="[Measures].[__No measures defined]" caption="__No measures defined" measure="1" displayFolder="" count="0" hidden="1"/>
  </cacheHierarchies>
  <kpis count="0"/>
  <dimensions count="2">
    <dimension name="Data" uniqueName="[Data]" caption="Data"/>
    <dimension measure="1" name="Measures" uniqueName="[Measures]" caption="Measures"/>
  </dimensions>
  <measureGroups count="1">
    <measureGroup name="Data" caption="Data"/>
  </measureGroups>
  <maps count="1">
    <map measureGroup="0" dimension="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y Pavlov" refreshedDate="43108.79752453704" createdVersion="6" refreshedVersion="6" minRefreshableVersion="3" recordCount="18" xr:uid="{666CF5F0-F88A-4DB5-BB86-0479E45743F1}">
  <cacheSource type="worksheet">
    <worksheetSource name="Data1"/>
  </cacheSource>
  <cacheFields count="4">
    <cacheField name="Наименование" numFmtId="0">
      <sharedItems count="4">
        <s v="Лосось"/>
        <s v="Земляника"/>
        <s v="Яблоко"/>
        <s v="Просо"/>
      </sharedItems>
    </cacheField>
    <cacheField name="Цена" numFmtId="0">
      <sharedItems containsSemiMixedTypes="0" containsString="0" containsNumber="1" containsInteger="1" minValue="105" maxValue="4424"/>
    </cacheField>
    <cacheField name="Кол-во" numFmtId="0">
      <sharedItems containsSemiMixedTypes="0" containsString="0" containsNumber="1" containsInteger="1" minValue="1" maxValue="98"/>
    </cacheField>
    <cacheField name="Стоимость" numFmtId="0">
      <sharedItems containsSemiMixedTypes="0" containsString="0" containsNumber="1" containsInteger="1" minValue="134" maxValue="20514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n v="3363"/>
    <n v="61"/>
    <n v="205143"/>
  </r>
  <r>
    <x v="1"/>
    <n v="691"/>
    <n v="10"/>
    <n v="6910"/>
  </r>
  <r>
    <x v="1"/>
    <n v="632"/>
    <n v="12"/>
    <n v="7584"/>
  </r>
  <r>
    <x v="2"/>
    <n v="199"/>
    <n v="58"/>
    <n v="11542"/>
  </r>
  <r>
    <x v="0"/>
    <n v="2373"/>
    <n v="49"/>
    <n v="116277"/>
  </r>
  <r>
    <x v="2"/>
    <n v="232"/>
    <n v="89"/>
    <n v="20648"/>
  </r>
  <r>
    <x v="0"/>
    <n v="3017"/>
    <n v="48"/>
    <n v="144816"/>
  </r>
  <r>
    <x v="2"/>
    <n v="155"/>
    <n v="15"/>
    <n v="2325"/>
  </r>
  <r>
    <x v="3"/>
    <n v="193"/>
    <n v="21"/>
    <n v="4053"/>
  </r>
  <r>
    <x v="3"/>
    <n v="134"/>
    <n v="1"/>
    <n v="134"/>
  </r>
  <r>
    <x v="0"/>
    <n v="3382"/>
    <n v="41"/>
    <n v="138662"/>
  </r>
  <r>
    <x v="0"/>
    <n v="4424"/>
    <n v="44"/>
    <n v="194656"/>
  </r>
  <r>
    <x v="3"/>
    <n v="199"/>
    <n v="9"/>
    <n v="1791"/>
  </r>
  <r>
    <x v="2"/>
    <n v="187"/>
    <n v="37"/>
    <n v="6919"/>
  </r>
  <r>
    <x v="3"/>
    <n v="105"/>
    <n v="51"/>
    <n v="5355"/>
  </r>
  <r>
    <x v="0"/>
    <n v="2539"/>
    <n v="62"/>
    <n v="157418"/>
  </r>
  <r>
    <x v="0"/>
    <n v="2019"/>
    <n v="98"/>
    <n v="197862"/>
  </r>
  <r>
    <x v="1"/>
    <n v="957"/>
    <n v="26"/>
    <n v="2488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0241CD5-4735-43BA-A62B-A2E2268F34CF}" name="Сводная таблица8" cacheId="5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F1:H6" firstHeaderRow="0" firstDataRow="1" firstDataCol="1"/>
  <pivotFields count="4">
    <pivotField axis="axisRow" showAll="0">
      <items count="5">
        <item x="1"/>
        <item x="0"/>
        <item x="3"/>
        <item x="2"/>
        <item t="default"/>
      </items>
    </pivotField>
    <pivotField showAll="0"/>
    <pivotField dataField="1" showAll="0"/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Стоимость" fld="3" baseField="0" baseItem="0"/>
    <dataField name="Сумма по полю Кол-во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9FD719-8F99-449D-9EBC-D173253B756C}" name="Сводная таблица6" cacheId="39" applyNumberFormats="0" applyBorderFormats="0" applyFontFormats="0" applyPatternFormats="0" applyAlignmentFormats="0" applyWidthHeightFormats="1" dataCaption="Значения" tag="f8f32658-f85f-49c8-b1af-8978978c5715" updatedVersion="6" minRefreshableVersion="3" useAutoFormatting="1" itemPrintTitles="1" createdVersion="6" indent="0" outline="1" outlineData="1" multipleFieldFilters="0">
  <location ref="G1:H6" firstHeaderRow="1" firstDataRow="1" firstDataCol="1"/>
  <pivotFields count="2"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fld="1" subtotal="count" baseField="0" baseItem="0"/>
  </dataFields>
  <formats count="1">
    <format dxfId="0">
      <pivotArea collapsedLevelsAreSubtotals="1" fieldPosition="0">
        <references count="1">
          <reference field="0" count="0"/>
        </references>
      </pivotArea>
    </format>
  </formats>
  <pivotHierarchies count="7"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weighted-average.xlsx!Data">
        <x15:activeTabTopLevelEntity name="[Data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07243D-6C37-4E60-A2B0-BA66DFEEE3A4}" name="Data1" displayName="Data1" ref="A1:D19" totalsRowShown="0">
  <autoFilter ref="A1:D19" xr:uid="{78E3A7C3-4791-46B8-AFEC-B3CF3345CFCF}"/>
  <sortState ref="A2:C19">
    <sortCondition ref="A1:A19"/>
  </sortState>
  <tableColumns count="4">
    <tableColumn id="1" xr3:uid="{40B90938-FF5E-4A3B-A131-77106B932B9C}" name="Наименование"/>
    <tableColumn id="2" xr3:uid="{BA212907-6AC3-442C-A0A2-D2865138B15C}" name="Цена"/>
    <tableColumn id="3" xr3:uid="{A6295B04-27B7-49DC-9AEE-2071A2CAA77F}" name="Кол-во"/>
    <tableColumn id="5" xr3:uid="{BF23A3A3-3B05-47B5-AF2E-F73846E9DE25}" name="Стоимость" dataDxfId="1">
      <calculatedColumnFormula>Data1[[#This Row],[Цена]]*Data1[[#This Row],[Кол-во]]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3F8DB4-811B-45B0-8655-6686EE4A93CA}" name="Data" displayName="Data" ref="A1:C19" totalsRowShown="0">
  <autoFilter ref="A1:C19" xr:uid="{78E3A7C3-4791-46B8-AFEC-B3CF3345CFCF}"/>
  <sortState ref="A2:C19">
    <sortCondition ref="A1:A19"/>
  </sortState>
  <tableColumns count="3">
    <tableColumn id="1" xr3:uid="{E8C097F1-2283-4B24-8B4F-F59EC720248A}" name="Наименование"/>
    <tableColumn id="2" xr3:uid="{94156826-C7F1-459B-840F-C5390928A066}" name="Цена"/>
    <tableColumn id="3" xr3:uid="{98426D41-E41F-43E9-B435-447E1DCAD15E}" name="Кол-во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D55E2-DF80-4F28-8B25-C30C5AE7C81E}">
  <dimension ref="A1:H11"/>
  <sheetViews>
    <sheetView tabSelected="1" workbookViewId="0">
      <selection activeCell="B11" sqref="B11:F11"/>
    </sheetView>
  </sheetViews>
  <sheetFormatPr defaultRowHeight="15" x14ac:dyDescent="0.25"/>
  <cols>
    <col min="1" max="1" width="23.85546875" customWidth="1"/>
  </cols>
  <sheetData>
    <row r="1" spans="1:8" ht="18" thickBot="1" x14ac:dyDescent="0.35">
      <c r="A1" s="1"/>
      <c r="B1" s="1" t="s">
        <v>1</v>
      </c>
      <c r="C1" s="1" t="s">
        <v>0</v>
      </c>
      <c r="D1" s="1" t="s">
        <v>2</v>
      </c>
      <c r="E1" s="1" t="s">
        <v>3</v>
      </c>
      <c r="F1" s="1" t="s">
        <v>4</v>
      </c>
      <c r="H1" s="5" t="s">
        <v>14</v>
      </c>
    </row>
    <row r="2" spans="1:8" ht="15.75" thickTop="1" x14ac:dyDescent="0.25">
      <c r="A2" s="2" t="s">
        <v>5</v>
      </c>
      <c r="B2">
        <v>5</v>
      </c>
      <c r="C2">
        <v>5</v>
      </c>
      <c r="D2">
        <v>2</v>
      </c>
      <c r="E2">
        <v>5</v>
      </c>
      <c r="F2">
        <v>4</v>
      </c>
      <c r="H2" s="6">
        <v>9</v>
      </c>
    </row>
    <row r="3" spans="1:8" x14ac:dyDescent="0.25">
      <c r="A3" s="2" t="s">
        <v>6</v>
      </c>
      <c r="B3">
        <v>3</v>
      </c>
      <c r="C3">
        <v>2</v>
      </c>
      <c r="D3">
        <v>3</v>
      </c>
      <c r="E3">
        <v>2</v>
      </c>
      <c r="F3">
        <v>2</v>
      </c>
      <c r="H3" s="6">
        <v>7</v>
      </c>
    </row>
    <row r="4" spans="1:8" x14ac:dyDescent="0.25">
      <c r="A4" s="2" t="s">
        <v>7</v>
      </c>
      <c r="B4">
        <v>4</v>
      </c>
      <c r="C4">
        <v>3</v>
      </c>
      <c r="D4">
        <v>5</v>
      </c>
      <c r="E4">
        <v>5</v>
      </c>
      <c r="F4">
        <v>2</v>
      </c>
      <c r="H4" s="6">
        <v>3</v>
      </c>
    </row>
    <row r="5" spans="1:8" x14ac:dyDescent="0.25">
      <c r="A5" s="2" t="s">
        <v>8</v>
      </c>
      <c r="B5">
        <v>5</v>
      </c>
      <c r="C5">
        <v>2</v>
      </c>
      <c r="D5">
        <v>2</v>
      </c>
      <c r="E5">
        <v>3</v>
      </c>
      <c r="F5">
        <v>3</v>
      </c>
      <c r="H5" s="6">
        <v>9</v>
      </c>
    </row>
    <row r="6" spans="1:8" x14ac:dyDescent="0.25">
      <c r="A6" s="2" t="s">
        <v>9</v>
      </c>
      <c r="B6">
        <v>3</v>
      </c>
      <c r="C6">
        <v>4</v>
      </c>
      <c r="D6">
        <v>5</v>
      </c>
      <c r="E6">
        <v>4</v>
      </c>
      <c r="F6">
        <v>4</v>
      </c>
      <c r="H6" s="6">
        <v>1</v>
      </c>
    </row>
    <row r="7" spans="1:8" x14ac:dyDescent="0.25">
      <c r="A7" s="2" t="s">
        <v>10</v>
      </c>
      <c r="B7">
        <v>2</v>
      </c>
      <c r="C7">
        <v>5</v>
      </c>
      <c r="D7">
        <v>5</v>
      </c>
      <c r="E7">
        <v>5</v>
      </c>
      <c r="F7">
        <v>3</v>
      </c>
      <c r="H7" s="6">
        <v>3</v>
      </c>
    </row>
    <row r="8" spans="1:8" x14ac:dyDescent="0.25">
      <c r="A8" s="2" t="s">
        <v>11</v>
      </c>
      <c r="B8">
        <v>3</v>
      </c>
      <c r="C8">
        <v>2</v>
      </c>
      <c r="D8">
        <v>5</v>
      </c>
      <c r="E8">
        <v>2</v>
      </c>
      <c r="F8">
        <v>2</v>
      </c>
      <c r="H8" s="6">
        <v>1</v>
      </c>
    </row>
    <row r="9" spans="1:8" x14ac:dyDescent="0.25">
      <c r="A9" s="2" t="s">
        <v>12</v>
      </c>
      <c r="B9">
        <v>3</v>
      </c>
      <c r="C9">
        <v>4</v>
      </c>
      <c r="D9">
        <v>4</v>
      </c>
      <c r="E9">
        <v>2</v>
      </c>
      <c r="F9">
        <v>5</v>
      </c>
      <c r="H9" s="6">
        <v>1</v>
      </c>
    </row>
    <row r="10" spans="1:8" x14ac:dyDescent="0.25">
      <c r="A10" s="3" t="s">
        <v>13</v>
      </c>
      <c r="B10" s="4">
        <f>AVERAGE(B2:B9)</f>
        <v>3.5</v>
      </c>
      <c r="C10" s="4">
        <f>AVERAGE(C2:C9)</f>
        <v>3.375</v>
      </c>
      <c r="D10" s="4">
        <f>AVERAGE(D2:D9)</f>
        <v>3.875</v>
      </c>
      <c r="E10" s="4">
        <f>AVERAGE(E2:E9)</f>
        <v>3.5</v>
      </c>
      <c r="F10" s="4">
        <f>AVERAGE(F2:F9)</f>
        <v>3.125</v>
      </c>
    </row>
    <row r="11" spans="1:8" x14ac:dyDescent="0.25">
      <c r="A11" s="7" t="s">
        <v>15</v>
      </c>
      <c r="B11" s="13">
        <f>SUMPRODUCT(B2:B9,$H$2:$H$9)/SUM($H$2:$H$9)</f>
        <v>4.0588235294117645</v>
      </c>
      <c r="C11" s="13">
        <f>SUMPRODUCT(C2:C9,$H$2:$H$9)/SUM($H$2:$H$9)</f>
        <v>3.2647058823529411</v>
      </c>
      <c r="D11" s="13">
        <f>SUMPRODUCT(D2:D9,$H$2:$H$9)/SUM($H$2:$H$9)</f>
        <v>2.9705882352941178</v>
      </c>
      <c r="E11" s="13">
        <f>SUMPRODUCT(E2:E9,$H$2:$H$9)/SUM($H$2:$H$9)</f>
        <v>3.6470588235294117</v>
      </c>
      <c r="F11" s="13">
        <f>SUMPRODUCT(F2:F9,$H$2:$H$9)/SUM($H$2:$H$9)</f>
        <v>3.0294117647058822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01C2-339D-4266-B1AC-B88B28618D36}">
  <dimension ref="A1:I19"/>
  <sheetViews>
    <sheetView workbookViewId="0">
      <selection activeCell="I2" sqref="I2:I5"/>
    </sheetView>
  </sheetViews>
  <sheetFormatPr defaultRowHeight="15" x14ac:dyDescent="0.25"/>
  <cols>
    <col min="1" max="1" width="17" customWidth="1"/>
    <col min="3" max="3" width="9.42578125" customWidth="1"/>
    <col min="4" max="4" width="14.42578125" customWidth="1"/>
    <col min="6" max="6" width="17.28515625" bestFit="1" customWidth="1"/>
    <col min="7" max="7" width="26.140625" bestFit="1" customWidth="1"/>
    <col min="8" max="8" width="22.5703125" bestFit="1" customWidth="1"/>
  </cols>
  <sheetData>
    <row r="1" spans="1:9" x14ac:dyDescent="0.25">
      <c r="A1" t="s">
        <v>16</v>
      </c>
      <c r="B1" t="s">
        <v>17</v>
      </c>
      <c r="C1" t="s">
        <v>18</v>
      </c>
      <c r="D1" t="s">
        <v>28</v>
      </c>
      <c r="F1" s="8" t="s">
        <v>23</v>
      </c>
      <c r="G1" t="s">
        <v>27</v>
      </c>
      <c r="H1" t="s">
        <v>25</v>
      </c>
    </row>
    <row r="2" spans="1:9" x14ac:dyDescent="0.25">
      <c r="A2" t="s">
        <v>20</v>
      </c>
      <c r="B2">
        <v>3363</v>
      </c>
      <c r="C2">
        <v>61</v>
      </c>
      <c r="D2">
        <f>Data1[[#This Row],[Цена]]*Data1[[#This Row],[Кол-во]]</f>
        <v>205143</v>
      </c>
      <c r="F2" s="9" t="s">
        <v>19</v>
      </c>
      <c r="G2" s="10">
        <v>39376</v>
      </c>
      <c r="H2" s="10">
        <v>48</v>
      </c>
      <c r="I2" s="11">
        <f>G2/H2</f>
        <v>820.33333333333337</v>
      </c>
    </row>
    <row r="3" spans="1:9" x14ac:dyDescent="0.25">
      <c r="A3" t="s">
        <v>19</v>
      </c>
      <c r="B3">
        <v>691</v>
      </c>
      <c r="C3">
        <v>10</v>
      </c>
      <c r="D3">
        <f>Data1[[#This Row],[Цена]]*Data1[[#This Row],[Кол-во]]</f>
        <v>6910</v>
      </c>
      <c r="F3" s="9" t="s">
        <v>20</v>
      </c>
      <c r="G3" s="10">
        <v>1154834</v>
      </c>
      <c r="H3" s="10">
        <v>403</v>
      </c>
      <c r="I3" s="11">
        <f t="shared" ref="I3:I5" si="0">G3/H3</f>
        <v>2865.5930521091809</v>
      </c>
    </row>
    <row r="4" spans="1:9" x14ac:dyDescent="0.25">
      <c r="A4" t="s">
        <v>19</v>
      </c>
      <c r="B4">
        <v>632</v>
      </c>
      <c r="C4">
        <v>12</v>
      </c>
      <c r="D4">
        <f>Data1[[#This Row],[Цена]]*Data1[[#This Row],[Кол-во]]</f>
        <v>7584</v>
      </c>
      <c r="F4" s="9" t="s">
        <v>21</v>
      </c>
      <c r="G4" s="10">
        <v>11333</v>
      </c>
      <c r="H4" s="10">
        <v>82</v>
      </c>
      <c r="I4" s="11">
        <f t="shared" si="0"/>
        <v>138.20731707317074</v>
      </c>
    </row>
    <row r="5" spans="1:9" x14ac:dyDescent="0.25">
      <c r="A5" t="s">
        <v>22</v>
      </c>
      <c r="B5">
        <v>199</v>
      </c>
      <c r="C5">
        <v>58</v>
      </c>
      <c r="D5">
        <f>Data1[[#This Row],[Цена]]*Data1[[#This Row],[Кол-во]]</f>
        <v>11542</v>
      </c>
      <c r="F5" s="9" t="s">
        <v>22</v>
      </c>
      <c r="G5" s="10">
        <v>41434</v>
      </c>
      <c r="H5" s="10">
        <v>199</v>
      </c>
      <c r="I5" s="11">
        <f t="shared" si="0"/>
        <v>208.2110552763819</v>
      </c>
    </row>
    <row r="6" spans="1:9" x14ac:dyDescent="0.25">
      <c r="A6" t="s">
        <v>20</v>
      </c>
      <c r="B6">
        <v>2373</v>
      </c>
      <c r="C6">
        <v>49</v>
      </c>
      <c r="D6">
        <f>Data1[[#This Row],[Цена]]*Data1[[#This Row],[Кол-во]]</f>
        <v>116277</v>
      </c>
      <c r="F6" s="9" t="s">
        <v>24</v>
      </c>
      <c r="G6" s="10">
        <v>1246977</v>
      </c>
      <c r="H6" s="10">
        <v>732</v>
      </c>
    </row>
    <row r="7" spans="1:9" x14ac:dyDescent="0.25">
      <c r="A7" t="s">
        <v>22</v>
      </c>
      <c r="B7">
        <v>232</v>
      </c>
      <c r="C7">
        <v>89</v>
      </c>
      <c r="D7">
        <f>Data1[[#This Row],[Цена]]*Data1[[#This Row],[Кол-во]]</f>
        <v>20648</v>
      </c>
    </row>
    <row r="8" spans="1:9" x14ac:dyDescent="0.25">
      <c r="A8" t="s">
        <v>20</v>
      </c>
      <c r="B8">
        <v>3017</v>
      </c>
      <c r="C8">
        <v>48</v>
      </c>
      <c r="D8">
        <f>Data1[[#This Row],[Цена]]*Data1[[#This Row],[Кол-во]]</f>
        <v>144816</v>
      </c>
    </row>
    <row r="9" spans="1:9" x14ac:dyDescent="0.25">
      <c r="A9" t="s">
        <v>22</v>
      </c>
      <c r="B9">
        <v>155</v>
      </c>
      <c r="C9">
        <v>15</v>
      </c>
      <c r="D9">
        <f>Data1[[#This Row],[Цена]]*Data1[[#This Row],[Кол-во]]</f>
        <v>2325</v>
      </c>
    </row>
    <row r="10" spans="1:9" x14ac:dyDescent="0.25">
      <c r="A10" t="s">
        <v>21</v>
      </c>
      <c r="B10">
        <v>193</v>
      </c>
      <c r="C10">
        <v>21</v>
      </c>
      <c r="D10">
        <f>Data1[[#This Row],[Цена]]*Data1[[#This Row],[Кол-во]]</f>
        <v>4053</v>
      </c>
    </row>
    <row r="11" spans="1:9" x14ac:dyDescent="0.25">
      <c r="A11" t="s">
        <v>21</v>
      </c>
      <c r="B11">
        <v>134</v>
      </c>
      <c r="C11">
        <v>1</v>
      </c>
      <c r="D11">
        <f>Data1[[#This Row],[Цена]]*Data1[[#This Row],[Кол-во]]</f>
        <v>134</v>
      </c>
    </row>
    <row r="12" spans="1:9" x14ac:dyDescent="0.25">
      <c r="A12" t="s">
        <v>20</v>
      </c>
      <c r="B12">
        <v>3382</v>
      </c>
      <c r="C12">
        <v>41</v>
      </c>
      <c r="D12">
        <f>Data1[[#This Row],[Цена]]*Data1[[#This Row],[Кол-во]]</f>
        <v>138662</v>
      </c>
    </row>
    <row r="13" spans="1:9" x14ac:dyDescent="0.25">
      <c r="A13" t="s">
        <v>20</v>
      </c>
      <c r="B13">
        <v>4424</v>
      </c>
      <c r="C13">
        <v>44</v>
      </c>
      <c r="D13">
        <f>Data1[[#This Row],[Цена]]*Data1[[#This Row],[Кол-во]]</f>
        <v>194656</v>
      </c>
    </row>
    <row r="14" spans="1:9" x14ac:dyDescent="0.25">
      <c r="A14" t="s">
        <v>21</v>
      </c>
      <c r="B14">
        <v>199</v>
      </c>
      <c r="C14">
        <v>9</v>
      </c>
      <c r="D14">
        <f>Data1[[#This Row],[Цена]]*Data1[[#This Row],[Кол-во]]</f>
        <v>1791</v>
      </c>
    </row>
    <row r="15" spans="1:9" x14ac:dyDescent="0.25">
      <c r="A15" t="s">
        <v>22</v>
      </c>
      <c r="B15">
        <v>187</v>
      </c>
      <c r="C15">
        <v>37</v>
      </c>
      <c r="D15">
        <f>Data1[[#This Row],[Цена]]*Data1[[#This Row],[Кол-во]]</f>
        <v>6919</v>
      </c>
    </row>
    <row r="16" spans="1:9" x14ac:dyDescent="0.25">
      <c r="A16" t="s">
        <v>21</v>
      </c>
      <c r="B16">
        <v>105</v>
      </c>
      <c r="C16">
        <v>51</v>
      </c>
      <c r="D16">
        <f>Data1[[#This Row],[Цена]]*Data1[[#This Row],[Кол-во]]</f>
        <v>5355</v>
      </c>
    </row>
    <row r="17" spans="1:4" x14ac:dyDescent="0.25">
      <c r="A17" t="s">
        <v>20</v>
      </c>
      <c r="B17">
        <v>2539</v>
      </c>
      <c r="C17">
        <v>62</v>
      </c>
      <c r="D17">
        <f>Data1[[#This Row],[Цена]]*Data1[[#This Row],[Кол-во]]</f>
        <v>157418</v>
      </c>
    </row>
    <row r="18" spans="1:4" x14ac:dyDescent="0.25">
      <c r="A18" t="s">
        <v>20</v>
      </c>
      <c r="B18">
        <v>2019</v>
      </c>
      <c r="C18">
        <v>98</v>
      </c>
      <c r="D18">
        <f>Data1[[#This Row],[Цена]]*Data1[[#This Row],[Кол-во]]</f>
        <v>197862</v>
      </c>
    </row>
    <row r="19" spans="1:4" x14ac:dyDescent="0.25">
      <c r="A19" t="s">
        <v>19</v>
      </c>
      <c r="B19">
        <v>957</v>
      </c>
      <c r="C19">
        <v>26</v>
      </c>
      <c r="D19">
        <f>Data1[[#This Row],[Цена]]*Data1[[#This Row],[Кол-во]]</f>
        <v>24882</v>
      </c>
    </row>
  </sheetData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AC00A-C463-48C9-85B6-24E505775B0D}">
  <dimension ref="A1:H19"/>
  <sheetViews>
    <sheetView workbookViewId="0">
      <selection activeCell="H2" sqref="H2:H5"/>
    </sheetView>
  </sheetViews>
  <sheetFormatPr defaultRowHeight="15" x14ac:dyDescent="0.25"/>
  <cols>
    <col min="1" max="1" width="17" customWidth="1"/>
    <col min="3" max="3" width="9.42578125" customWidth="1"/>
    <col min="7" max="7" width="17.28515625" bestFit="1" customWidth="1"/>
    <col min="8" max="8" width="12" bestFit="1" customWidth="1"/>
  </cols>
  <sheetData>
    <row r="1" spans="1:8" x14ac:dyDescent="0.25">
      <c r="A1" t="s">
        <v>16</v>
      </c>
      <c r="B1" t="s">
        <v>17</v>
      </c>
      <c r="C1" t="s">
        <v>18</v>
      </c>
      <c r="G1" s="8" t="s">
        <v>23</v>
      </c>
      <c r="H1" t="s">
        <v>26</v>
      </c>
    </row>
    <row r="2" spans="1:8" x14ac:dyDescent="0.25">
      <c r="A2" t="s">
        <v>20</v>
      </c>
      <c r="B2">
        <v>3363</v>
      </c>
      <c r="C2">
        <v>61</v>
      </c>
      <c r="G2" s="9" t="s">
        <v>19</v>
      </c>
      <c r="H2" s="12">
        <v>820.33333333333337</v>
      </c>
    </row>
    <row r="3" spans="1:8" x14ac:dyDescent="0.25">
      <c r="A3" t="s">
        <v>19</v>
      </c>
      <c r="B3">
        <v>691</v>
      </c>
      <c r="C3">
        <v>10</v>
      </c>
      <c r="G3" s="9" t="s">
        <v>20</v>
      </c>
      <c r="H3" s="12">
        <v>2865.5930521091809</v>
      </c>
    </row>
    <row r="4" spans="1:8" x14ac:dyDescent="0.25">
      <c r="A4" t="s">
        <v>19</v>
      </c>
      <c r="B4">
        <v>632</v>
      </c>
      <c r="C4">
        <v>12</v>
      </c>
      <c r="G4" s="9" t="s">
        <v>21</v>
      </c>
      <c r="H4" s="12">
        <v>138.20731707317074</v>
      </c>
    </row>
    <row r="5" spans="1:8" x14ac:dyDescent="0.25">
      <c r="A5" t="s">
        <v>22</v>
      </c>
      <c r="B5">
        <v>199</v>
      </c>
      <c r="C5">
        <v>58</v>
      </c>
      <c r="G5" s="9" t="s">
        <v>22</v>
      </c>
      <c r="H5" s="12">
        <v>208.2110552763819</v>
      </c>
    </row>
    <row r="6" spans="1:8" x14ac:dyDescent="0.25">
      <c r="A6" t="s">
        <v>20</v>
      </c>
      <c r="B6">
        <v>2373</v>
      </c>
      <c r="C6">
        <v>49</v>
      </c>
      <c r="G6" s="9" t="s">
        <v>24</v>
      </c>
      <c r="H6" s="10">
        <v>1703.5204918032787</v>
      </c>
    </row>
    <row r="7" spans="1:8" x14ac:dyDescent="0.25">
      <c r="A7" t="s">
        <v>22</v>
      </c>
      <c r="B7">
        <v>232</v>
      </c>
      <c r="C7">
        <v>89</v>
      </c>
    </row>
    <row r="8" spans="1:8" x14ac:dyDescent="0.25">
      <c r="A8" t="s">
        <v>20</v>
      </c>
      <c r="B8">
        <v>3017</v>
      </c>
      <c r="C8">
        <v>48</v>
      </c>
    </row>
    <row r="9" spans="1:8" x14ac:dyDescent="0.25">
      <c r="A9" t="s">
        <v>22</v>
      </c>
      <c r="B9">
        <v>155</v>
      </c>
      <c r="C9">
        <v>15</v>
      </c>
    </row>
    <row r="10" spans="1:8" x14ac:dyDescent="0.25">
      <c r="A10" t="s">
        <v>21</v>
      </c>
      <c r="B10">
        <v>193</v>
      </c>
      <c r="C10">
        <v>21</v>
      </c>
    </row>
    <row r="11" spans="1:8" x14ac:dyDescent="0.25">
      <c r="A11" t="s">
        <v>21</v>
      </c>
      <c r="B11">
        <v>134</v>
      </c>
      <c r="C11">
        <v>1</v>
      </c>
    </row>
    <row r="12" spans="1:8" x14ac:dyDescent="0.25">
      <c r="A12" t="s">
        <v>20</v>
      </c>
      <c r="B12">
        <v>3382</v>
      </c>
      <c r="C12">
        <v>41</v>
      </c>
    </row>
    <row r="13" spans="1:8" x14ac:dyDescent="0.25">
      <c r="A13" t="s">
        <v>20</v>
      </c>
      <c r="B13">
        <v>4424</v>
      </c>
      <c r="C13">
        <v>44</v>
      </c>
    </row>
    <row r="14" spans="1:8" x14ac:dyDescent="0.25">
      <c r="A14" t="s">
        <v>21</v>
      </c>
      <c r="B14">
        <v>199</v>
      </c>
      <c r="C14">
        <v>9</v>
      </c>
    </row>
    <row r="15" spans="1:8" x14ac:dyDescent="0.25">
      <c r="A15" t="s">
        <v>22</v>
      </c>
      <c r="B15">
        <v>187</v>
      </c>
      <c r="C15">
        <v>37</v>
      </c>
    </row>
    <row r="16" spans="1:8" x14ac:dyDescent="0.25">
      <c r="A16" t="s">
        <v>21</v>
      </c>
      <c r="B16">
        <v>105</v>
      </c>
      <c r="C16">
        <v>51</v>
      </c>
    </row>
    <row r="17" spans="1:3" x14ac:dyDescent="0.25">
      <c r="A17" t="s">
        <v>20</v>
      </c>
      <c r="B17">
        <v>2539</v>
      </c>
      <c r="C17">
        <v>62</v>
      </c>
    </row>
    <row r="18" spans="1:3" x14ac:dyDescent="0.25">
      <c r="A18" t="s">
        <v>20</v>
      </c>
      <c r="B18">
        <v>2019</v>
      </c>
      <c r="C18">
        <v>98</v>
      </c>
    </row>
    <row r="19" spans="1:3" x14ac:dyDescent="0.25">
      <c r="A19" t="s">
        <v>19</v>
      </c>
      <c r="B19">
        <v>957</v>
      </c>
      <c r="C19">
        <v>26</v>
      </c>
    </row>
  </sheetData>
  <sortState ref="A2:C19">
    <sortCondition ref="A2:A19"/>
  </sortState>
  <pageMargins left="0.7" right="0.7" top="0.75" bottom="0.75" header="0.3" footer="0.3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 "01;8F02 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 "01;8F02 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;- 2>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;- 2>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 C o l u m n s \ B>3>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 C o l u m n s \ 08<5=>20=85< / K e y > < / D i a g r a m O b j e c t K e y > < D i a g r a m O b j e c t K e y > < K e y > C o l u m n s \ &5=0< / K e y > < / D i a g r a m O b j e c t K e y > < D i a g r a m O b j e c t K e y > < K e y > C o l u m n s \ >;- 2>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;- 2>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 D a t a 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 D a t a 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 M e a s u r e s \ W A < / K e y > < / D i a g r a m O b j e c t K e y > < D i a g r a m O b j e c t K e y > < K e y > M e a s u r e s \ W A \ T a g I n f o \ $>@<C;0< / K e y > < / D i a g r a m O b j e c t K e y > < D i a g r a m O b j e c t K e y > < K e y > M e a s u r e s \ W A \ T a g I n f o \ =0G5=85< / K e y > < / D i a g r a m O b j e c t K e y > < D i a g r a m O b j e c t K e y > < K e y > C o l u m n s \ 08<5=>20=85< / K e y > < / D i a g r a m O b j e c t K e y > < D i a g r a m O b j e c t K e y > < K e y > C o l u m n s \ &5=0< / K e y > < / D i a g r a m O b j e c t K e y > < D i a g r a m O b j e c t K e y > < K e y > C o l u m n s \ >;- 2>< / K e y > < / D i a g r a m O b j e c t K e y > < D i a g r a m O b j e c t K e y > < K e y > C o l u m n s \ B>3>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 M e a s u r e s \ W A 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 M e a s u r e s \ W A \ T a g I n f o \ $>@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 M e a s u r e s \ W A \ T a g I n f o \ =0G5=85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 C o l u m n s \ 08<5=>20=85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;- 2>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 C o l u m n s \ B>3>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 D a t a 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 1 3 3 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3 d f d f f 9 3 - 6 0 7 5 - 4 1 c 2 - 8 2 d 9 - 3 3 a 1 1 a 3 f 1 6 3 a " > < C u s t o m C o n t e n t > < ! [ C D A T A [ < ? x m l   v e r s i o n = " 1 . 0 "   e n c o d i n g = " u t f - 1 6 " ? > < S e t t i n g s > < C a l c u l a t e d F i e l d s > < i t e m > < M e a s u r e N a m e > W A < / M e a s u r e N a m e > < D i s p l a y N a m e > W A 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8 f 3 2 6 5 8 - f 8 5 f - 4 9 c 8 - b 1 a f - 8 9 7 8 9 7 8 c 5 7 1 5 " > < C u s t o m C o n t e n t > < ! [ C D A T A [ < ? x m l   v e r s i o n = " 1 . 0 "   e n c o d i n g = " u t f - 1 6 " ? > < S e t t i n g s > < C a l c u l a t e d F i e l d s > < i t e m > < M e a s u r e N a m e > W A < / M e a s u r e N a m e > < D i s p l a y N a m e > W A 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6 5 4 d 1 1 8 e - 2 7 7 b - 4 0 a 8 - 9 8 8 2 - b c 7 2 b 6 b 4 d 2 0 0 " > < C u s t o m C o n t e n t > < ! [ C D A T A [ < ? x m l   v e r s i o n = " 1 . 0 "   e n c o d i n g = " u t f - 1 6 " ? > < S e t t i n g s > < C a l c u l a t e d F i e l d s > < i t e m > < M e a s u r e N a m e > W A < / M e a s u r e N a m e > < D i s p l a y N a m e > W A 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7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6 9 8 ] ] > < / C u s t o m C o n t e n t > < / G e m i n i > 
</file>

<file path=customXml/item19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 2 0 1 8 - 0 1 - 0 8 T 1 9 : 1 2 : 5 5 . 2 5 1 5 8 5 4 + 0 3 : 0 0 < / L a s t P r o c e s s e d T i m e > < / D a t a M o d e l i n g S a n d b o x . S e r i a l i z e d S a n d b o x E r r o r C a c h e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D a t a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O r d e r " > < C u s t o m C o n t e n t > < ! [ C D A T A [ D a t a ] ] > < / C u s t o m C o n t e n t > < / G e m i n i > 
</file>

<file path=customXml/item9.xml>��< ? x m l   v e r s i o n = " 1 . 0 "   e n c o d i n g = " U T F - 1 6 " ? > < G e m i n i   x m l n s = " h t t p : / / g e m i n i / p i v o t c u s t o m i z a t i o n / T a b l e X M L _ D a t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 08<5=>20=85< / s t r i n g > < / k e y > < v a l u e > < i n t > 1 3 2 < / i n t > < / v a l u e > < / i t e m > < i t e m > < k e y > < s t r i n g > &5=0< / s t r i n g > < / k e y > < v a l u e > < i n t > 6 9 < / i n t > < / v a l u e > < / i t e m > < i t e m > < k e y > < s t r i n g > >;- 2>< / s t r i n g > < / k e y > < v a l u e > < i n t > 8 0 < / i n t > < / v a l u e > < / i t e m > < i t e m > < k e y > < s t r i n g > B>3>< / s t r i n g > < / k e y > < v a l u e > < i n t > 7 3 < / i n t > < / v a l u e > < / i t e m > < / C o l u m n W i d t h s > < C o l u m n D i s p l a y I n d e x > < i t e m > < k e y > < s t r i n g > 08<5=>20=85< / s t r i n g > < / k e y > < v a l u e > < i n t > 0 < / i n t > < / v a l u e > < / i t e m > < i t e m > < k e y > < s t r i n g > &5=0< / s t r i n g > < / k e y > < v a l u e > < i n t > 1 < / i n t > < / v a l u e > < / i t e m > < i t e m > < k e y > < s t r i n g > >;- 2>< / s t r i n g > < / k e y > < v a l u e > < i n t > 2 < / i n t > < / v a l u e > < / i t e m > < i t e m > < k e y > < s t r i n g > B>3>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Props1.xml><?xml version="1.0" encoding="utf-8"?>
<ds:datastoreItem xmlns:ds="http://schemas.openxmlformats.org/officeDocument/2006/customXml" ds:itemID="{CE94F53E-35B7-4F2F-8E3E-DE252CEA8177}">
  <ds:schemaRefs/>
</ds:datastoreItem>
</file>

<file path=customXml/itemProps10.xml><?xml version="1.0" encoding="utf-8"?>
<ds:datastoreItem xmlns:ds="http://schemas.openxmlformats.org/officeDocument/2006/customXml" ds:itemID="{30C6A69B-E803-4420-BA17-0AF4B098FE7D}">
  <ds:schemaRefs/>
</ds:datastoreItem>
</file>

<file path=customXml/itemProps11.xml><?xml version="1.0" encoding="utf-8"?>
<ds:datastoreItem xmlns:ds="http://schemas.openxmlformats.org/officeDocument/2006/customXml" ds:itemID="{FCE2E29F-9FAF-45B5-93E1-1C181422E565}">
  <ds:schemaRefs/>
</ds:datastoreItem>
</file>

<file path=customXml/itemProps12.xml><?xml version="1.0" encoding="utf-8"?>
<ds:datastoreItem xmlns:ds="http://schemas.openxmlformats.org/officeDocument/2006/customXml" ds:itemID="{5E8D974D-BA30-4AA2-9C40-4EF630695FC4}">
  <ds:schemaRefs/>
</ds:datastoreItem>
</file>

<file path=customXml/itemProps13.xml><?xml version="1.0" encoding="utf-8"?>
<ds:datastoreItem xmlns:ds="http://schemas.openxmlformats.org/officeDocument/2006/customXml" ds:itemID="{299F36DF-2CB8-4D8F-847C-158471D53C37}">
  <ds:schemaRefs/>
</ds:datastoreItem>
</file>

<file path=customXml/itemProps14.xml><?xml version="1.0" encoding="utf-8"?>
<ds:datastoreItem xmlns:ds="http://schemas.openxmlformats.org/officeDocument/2006/customXml" ds:itemID="{E48B6E7E-AFCB-4871-8DF7-A8C343BBAE03}">
  <ds:schemaRefs/>
</ds:datastoreItem>
</file>

<file path=customXml/itemProps15.xml><?xml version="1.0" encoding="utf-8"?>
<ds:datastoreItem xmlns:ds="http://schemas.openxmlformats.org/officeDocument/2006/customXml" ds:itemID="{15137C7C-0224-4687-8511-DC770B4EF5F1}">
  <ds:schemaRefs/>
</ds:datastoreItem>
</file>

<file path=customXml/itemProps16.xml><?xml version="1.0" encoding="utf-8"?>
<ds:datastoreItem xmlns:ds="http://schemas.openxmlformats.org/officeDocument/2006/customXml" ds:itemID="{92BD33B3-64B8-4A16-998F-78A465A9EE61}">
  <ds:schemaRefs/>
</ds:datastoreItem>
</file>

<file path=customXml/itemProps17.xml><?xml version="1.0" encoding="utf-8"?>
<ds:datastoreItem xmlns:ds="http://schemas.openxmlformats.org/officeDocument/2006/customXml" ds:itemID="{B62D771F-63BB-4C7A-930E-9F5377D84F96}">
  <ds:schemaRefs/>
</ds:datastoreItem>
</file>

<file path=customXml/itemProps18.xml><?xml version="1.0" encoding="utf-8"?>
<ds:datastoreItem xmlns:ds="http://schemas.openxmlformats.org/officeDocument/2006/customXml" ds:itemID="{6FB66B26-4BD6-437A-B0BF-4B93C4E5D096}">
  <ds:schemaRefs/>
</ds:datastoreItem>
</file>

<file path=customXml/itemProps19.xml><?xml version="1.0" encoding="utf-8"?>
<ds:datastoreItem xmlns:ds="http://schemas.openxmlformats.org/officeDocument/2006/customXml" ds:itemID="{FB6600E0-CBFD-4916-BFCC-DAD767BE72FB}">
  <ds:schemaRefs/>
</ds:datastoreItem>
</file>

<file path=customXml/itemProps2.xml><?xml version="1.0" encoding="utf-8"?>
<ds:datastoreItem xmlns:ds="http://schemas.openxmlformats.org/officeDocument/2006/customXml" ds:itemID="{A3864FEC-EA29-4691-AE70-05AB63662C05}">
  <ds:schemaRefs/>
</ds:datastoreItem>
</file>

<file path=customXml/itemProps20.xml><?xml version="1.0" encoding="utf-8"?>
<ds:datastoreItem xmlns:ds="http://schemas.openxmlformats.org/officeDocument/2006/customXml" ds:itemID="{501E9E08-2C31-4385-8B50-12D07D05D5E9}">
  <ds:schemaRefs/>
</ds:datastoreItem>
</file>

<file path=customXml/itemProps3.xml><?xml version="1.0" encoding="utf-8"?>
<ds:datastoreItem xmlns:ds="http://schemas.openxmlformats.org/officeDocument/2006/customXml" ds:itemID="{C8B419E9-0299-49CA-9542-72CAC4156819}">
  <ds:schemaRefs/>
</ds:datastoreItem>
</file>

<file path=customXml/itemProps4.xml><?xml version="1.0" encoding="utf-8"?>
<ds:datastoreItem xmlns:ds="http://schemas.openxmlformats.org/officeDocument/2006/customXml" ds:itemID="{7E8D322F-64B9-4E97-9D7D-4E51424BC47A}">
  <ds:schemaRefs/>
</ds:datastoreItem>
</file>

<file path=customXml/itemProps5.xml><?xml version="1.0" encoding="utf-8"?>
<ds:datastoreItem xmlns:ds="http://schemas.openxmlformats.org/officeDocument/2006/customXml" ds:itemID="{36828BCB-B4B1-4670-898D-43D0BA089F6E}">
  <ds:schemaRefs/>
</ds:datastoreItem>
</file>

<file path=customXml/itemProps6.xml><?xml version="1.0" encoding="utf-8"?>
<ds:datastoreItem xmlns:ds="http://schemas.openxmlformats.org/officeDocument/2006/customXml" ds:itemID="{5F0ADC0D-4AF5-441D-8CBD-F07D5D7DD835}">
  <ds:schemaRefs/>
</ds:datastoreItem>
</file>

<file path=customXml/itemProps7.xml><?xml version="1.0" encoding="utf-8"?>
<ds:datastoreItem xmlns:ds="http://schemas.openxmlformats.org/officeDocument/2006/customXml" ds:itemID="{D03651B3-7B5A-4A72-B3E6-58218FAC6396}">
  <ds:schemaRefs/>
</ds:datastoreItem>
</file>

<file path=customXml/itemProps8.xml><?xml version="1.0" encoding="utf-8"?>
<ds:datastoreItem xmlns:ds="http://schemas.openxmlformats.org/officeDocument/2006/customXml" ds:itemID="{62B5D398-8F4E-4D6F-8B88-43DA4F435FEE}">
  <ds:schemaRefs/>
</ds:datastoreItem>
</file>

<file path=customXml/itemProps9.xml><?xml version="1.0" encoding="utf-8"?>
<ds:datastoreItem xmlns:ds="http://schemas.openxmlformats.org/officeDocument/2006/customXml" ds:itemID="{3A7F3447-0C80-4E2A-8BA5-700825A848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Формулами</vt:lpstr>
      <vt:lpstr>Обычная сводная</vt:lpstr>
      <vt:lpstr>Сводная и DAX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2018-01-08T12:09:06Z</dcterms:created>
  <dcterms:modified xsi:type="dcterms:W3CDTF">2018-01-08T16:12:55Z</dcterms:modified>
</cp:coreProperties>
</file>