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data-model-pivot/"/>
    </mc:Choice>
  </mc:AlternateContent>
  <xr:revisionPtr revIDLastSave="25212" documentId="13_ncr:1_{2A8E2686-BDD9-40A3-B0CC-9BA27578773C}" xr6:coauthVersionLast="46" xr6:coauthVersionMax="46" xr10:uidLastSave="{484AA7A6-4839-4402-9E84-899110039DAD}"/>
  <bookViews>
    <workbookView xWindow="-103" yWindow="-103" windowWidth="33120" windowHeight="18120" tabRatio="851" xr2:uid="{F5D990AE-BA9D-429E-916B-A6EF6BD6227F}"/>
  </bookViews>
  <sheets>
    <sheet name="Данные" sheetId="1" r:id="rId1"/>
    <sheet name="Справочники" sheetId="2" r:id="rId2"/>
    <sheet name="Кол-во уникальных" sheetId="4" r:id="rId3"/>
    <sheet name="Медиана" sheetId="3" r:id="rId4"/>
    <sheet name="Иерархии" sheetId="5" r:id="rId5"/>
    <sheet name="Набор по строкам" sheetId="10" r:id="rId6"/>
    <sheet name="Drill-down" sheetId="7" r:id="rId7"/>
    <sheet name="Функции кубов" sheetId="9" r:id="rId8"/>
  </sheets>
  <definedNames>
    <definedName name="_xlcn.WorksheetConnection_datamodelpivot.xlsxтаблАвто1" hidden="1">таблАвто[]</definedName>
    <definedName name="_xlcn.WorksheetConnection_datamodelpivot.xlsxтаблГорода1" hidden="1">таблГорода[]</definedName>
    <definedName name="_xlcn.WorksheetConnection_datamodelpivot.xlsxтаблПродажи1" hidden="1">таблПродажи[]</definedName>
  </definedNames>
  <calcPr calcId="191029"/>
  <pivotCaches>
    <pivotCache cacheId="160" r:id="rId9"/>
    <pivotCache cacheId="163" r:id="rId10"/>
    <pivotCache cacheId="166" r:id="rId11"/>
    <pivotCache cacheId="169" r:id="rId12"/>
    <pivotCache cacheId="172" r:id="rId13"/>
    <pivotCache cacheId="173" r:id="rId1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Города_5cfb0cc4-fbd3-47c1-9d01-7c5322964245" name="таблГорода" connection="Запрос — таблГорода"/>
          <x15:modelTable id="таблПродажи" name="таблПродажи" connection="WorksheetConnection_data-model-pivot.xlsx!таблПродажи"/>
          <x15:modelTable id="таблГорода 1" name="таблГорода 1" connection="WorksheetConnection_data-model-pivot.xlsx!таблГорода"/>
          <x15:modelTable id="таблАвто" name="таблАвто" connection="WorksheetConnection_data-model-pivot.xlsx!таблАвто"/>
        </x15:modelTables>
        <x15:modelRelationships>
          <x15:modelRelationship fromTable="таблПродажи" fromColumn="Модель" toTable="таблАвто" toColumn="Модель"/>
          <x15:modelRelationship fromTable="таблПродажи" fromColumn="Офис" toTable="таблГорода" toColumn="Офис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C3" i="9"/>
  <c r="B2" i="9"/>
  <c r="B8" i="9"/>
  <c r="B7" i="9"/>
  <c r="C7" i="9"/>
  <c r="B5" i="9"/>
  <c r="C8" i="9"/>
  <c r="B6" i="9"/>
  <c r="C6" i="9" s="1"/>
  <c r="B4" i="9"/>
  <c r="F3" i="9"/>
  <c r="F8" i="9" s="1"/>
  <c r="E3" i="9"/>
  <c r="E8" i="9" s="1"/>
  <c r="E7" i="9"/>
  <c r="F4" i="9"/>
  <c r="F7" i="9"/>
  <c r="E6" i="9"/>
  <c r="C5" i="9"/>
  <c r="F6" i="9"/>
  <c r="D3" i="9"/>
  <c r="F5" i="9"/>
  <c r="E5" i="9"/>
  <c r="D5" i="9"/>
  <c r="E4" i="9"/>
  <c r="C4" i="9"/>
  <c r="D4" i="9"/>
  <c r="D6" i="9"/>
  <c r="D7" i="9"/>
  <c r="D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DCD608-2DC5-4732-9E7B-59F6D7988C61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4CB8AC3-DAEA-4A2B-BF51-40875FAE2D11}" name="WorksheetConnection_data-model-pivot.xlsx!таблАвто" type="102" refreshedVersion="6" minRefreshableVersion="5">
    <extLst>
      <ext xmlns:x15="http://schemas.microsoft.com/office/spreadsheetml/2010/11/main" uri="{DE250136-89BD-433C-8126-D09CA5730AF9}">
        <x15:connection id="таблАвто">
          <x15:rangePr sourceName="_xlcn.WorksheetConnection_datamodelpivot.xlsxтаблАвто1"/>
        </x15:connection>
      </ext>
    </extLst>
  </connection>
  <connection id="3" xr16:uid="{F6F35E72-4038-449D-8751-15CAC6EE683C}" name="WorksheetConnection_data-model-pivot.xlsx!таблГорода" type="102" refreshedVersion="6" minRefreshableVersion="5">
    <extLst>
      <ext xmlns:x15="http://schemas.microsoft.com/office/spreadsheetml/2010/11/main" uri="{DE250136-89BD-433C-8126-D09CA5730AF9}">
        <x15:connection id="таблГорода 1">
          <x15:rangePr sourceName="_xlcn.WorksheetConnection_datamodelpivot.xlsxтаблГорода1"/>
        </x15:connection>
      </ext>
    </extLst>
  </connection>
  <connection id="4" xr16:uid="{7AA3E290-7E1F-4566-B97B-232FE6C59F77}" name="WorksheetConnection_data-model-pivot.xlsx!таблПродажи" type="102" refreshedVersion="6" minRefreshableVersion="5">
    <extLst>
      <ext xmlns:x15="http://schemas.microsoft.com/office/spreadsheetml/2010/11/main" uri="{DE250136-89BD-433C-8126-D09CA5730AF9}">
        <x15:connection id="таблПродажи">
          <x15:rangePr sourceName="_xlcn.WorksheetConnection_datamodelpivot.xlsxтаблПродажи1"/>
        </x15:connection>
      </ext>
    </extLst>
  </connection>
  <connection id="5" xr16:uid="{455A2C61-00B2-4FB6-862B-EB7BC0DAEDDF}" name="Запрос — таблГорода" description="Соединение с запросом &quot;таблГорода&quot; в книге." type="100" refreshedVersion="6" minRefreshableVersion="5">
    <extLst>
      <ext xmlns:x15="http://schemas.microsoft.com/office/spreadsheetml/2010/11/main" uri="{DE250136-89BD-433C-8126-D09CA5730AF9}">
        <x15:connection id="2a080793-ffa0-4c80-824c-933f52729d56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4">
    <s v="ThisWorkbookDataModel"/>
    <s v="{[таблАвто].[Бренд].&amp;[Mazda]}"/>
    <s v="{[таблГорода].[Город].&amp;[Питер]}"/>
    <s v="{[таблГорода].[Офис].&amp;[Софийская]}"/>
    <s v="[таблАвто].[Бренд].&amp;[Ford]"/>
    <s v="[таблГорода].[Город].&amp;[Питер]"/>
    <s v="[таблГорода].[Город].&amp;[Оренбург]"/>
    <s v="[таблГорода].[Город].&amp;[Москва]"/>
    <s v="[таблАвто].[Бренд].[All]"/>
    <s v="[таблАвто].[Бренд].&amp;[Toyota]"/>
    <s v="[таблАвто].[Бренд].&amp;[Mazda]"/>
    <s v="[таблАвто].[Бренд].&amp;[Hyundai]"/>
    <s v="[таблГорода].[Город].[All]"/>
    <s v="[Measures].[Сумма по столбцу Сумма]"/>
  </metadataStrings>
  <mdxMetadata count="33">
    <mdx n="0" f="s">
      <ms ns="1" c="0"/>
    </mdx>
    <mdx n="0" f="s">
      <ms ns="2" c="0"/>
    </mdx>
    <mdx n="0" f="s">
      <ms ns="3" c="0"/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v">
      <t c="3" fi="0">
        <n x="13"/>
        <n x="9"/>
        <n x="6"/>
      </t>
    </mdx>
    <mdx n="0" f="v">
      <t c="3" fi="0">
        <n x="13"/>
        <n x="4"/>
        <n x="7"/>
      </t>
    </mdx>
    <mdx n="0" f="v">
      <t c="3" fi="0">
        <n x="13"/>
        <n x="9"/>
        <n x="5"/>
      </t>
    </mdx>
    <mdx n="0" f="v">
      <t c="3" fi="0">
        <n x="13"/>
        <n x="9"/>
        <n x="12"/>
      </t>
    </mdx>
    <mdx n="0" f="v">
      <t c="3" fi="0">
        <n x="13"/>
        <n x="8"/>
        <n x="7"/>
      </t>
    </mdx>
    <mdx n="0" f="v">
      <t c="3" fi="0">
        <n x="13"/>
        <n x="11"/>
        <n x="6"/>
      </t>
    </mdx>
    <mdx n="0" f="v">
      <t c="3" fi="0">
        <n x="13"/>
        <n x="8"/>
        <n x="5"/>
      </t>
    </mdx>
    <mdx n="0" f="v">
      <t c="3" fi="0">
        <n x="13"/>
        <n x="10"/>
        <n x="7"/>
      </t>
    </mdx>
    <mdx n="0" f="v">
      <t c="3" fi="0">
        <n x="13"/>
        <n x="10"/>
        <n x="6"/>
      </t>
    </mdx>
    <mdx n="0" f="v">
      <t c="3" fi="0">
        <n x="13"/>
        <n x="10"/>
        <n x="5"/>
      </t>
    </mdx>
    <mdx n="0" f="v">
      <t c="3" fi="0">
        <n x="13"/>
        <n x="10"/>
        <n x="12"/>
      </t>
    </mdx>
    <mdx n="0" f="v">
      <t c="3" fi="0">
        <n x="13"/>
        <n x="9"/>
        <n x="7"/>
      </t>
    </mdx>
    <mdx n="0" f="v">
      <t c="3" fi="0">
        <n x="13"/>
        <n x="4"/>
        <n x="6"/>
      </t>
    </mdx>
    <mdx n="0" f="v">
      <t c="3" fi="0">
        <n x="13"/>
        <n x="4"/>
        <n x="5"/>
      </t>
    </mdx>
    <mdx n="0" f="v">
      <t c="3" fi="0">
        <n x="13"/>
        <n x="4"/>
        <n x="12"/>
      </t>
    </mdx>
    <mdx n="0" f="v">
      <t c="3" fi="0">
        <n x="13"/>
        <n x="11"/>
        <n x="7"/>
      </t>
    </mdx>
    <mdx n="0" f="v">
      <t c="3" fi="0">
        <n x="13"/>
        <n x="8"/>
        <n x="6"/>
      </t>
    </mdx>
    <mdx n="0" f="v">
      <t c="3" fi="0">
        <n x="13"/>
        <n x="11"/>
        <n x="5"/>
      </t>
    </mdx>
    <mdx n="0" f="v">
      <t c="3" fi="0">
        <n x="13"/>
        <n x="11"/>
        <n x="12"/>
      </t>
    </mdx>
    <mdx n="0" f="v">
      <t c="3" fi="0">
        <n x="13"/>
        <n x="8"/>
        <n x="12"/>
      </t>
    </mdx>
  </mdxMetadata>
  <valueMetadata count="3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</valueMetadata>
</metadata>
</file>

<file path=xl/sharedStrings.xml><?xml version="1.0" encoding="utf-8"?>
<sst xmlns="http://schemas.openxmlformats.org/spreadsheetml/2006/main" count="7141" uniqueCount="129">
  <si>
    <t>Квартал</t>
  </si>
  <si>
    <t>Месяц</t>
  </si>
  <si>
    <t>Город</t>
  </si>
  <si>
    <t>Сумма</t>
  </si>
  <si>
    <t>Менеджер</t>
  </si>
  <si>
    <t>Corolla</t>
  </si>
  <si>
    <t>Toyota</t>
  </si>
  <si>
    <t>Оренбург</t>
  </si>
  <si>
    <t>Урал</t>
  </si>
  <si>
    <t>Михайлов</t>
  </si>
  <si>
    <t>Escape</t>
  </si>
  <si>
    <t>Ford</t>
  </si>
  <si>
    <t>Fiesta</t>
  </si>
  <si>
    <t>Дубинин</t>
  </si>
  <si>
    <t>Иванов</t>
  </si>
  <si>
    <t>Focus</t>
  </si>
  <si>
    <t>i20</t>
  </si>
  <si>
    <t>Hyundai</t>
  </si>
  <si>
    <t>Восток</t>
  </si>
  <si>
    <t>Дмитриенко</t>
  </si>
  <si>
    <t>Тарасов</t>
  </si>
  <si>
    <t>i30</t>
  </si>
  <si>
    <t>Волина</t>
  </si>
  <si>
    <t>iQ</t>
  </si>
  <si>
    <t>Kuga</t>
  </si>
  <si>
    <t>Mondeo</t>
  </si>
  <si>
    <t>Пушкарев</t>
  </si>
  <si>
    <t>RAV4</t>
  </si>
  <si>
    <t>Solaris</t>
  </si>
  <si>
    <t>Transit Connect</t>
  </si>
  <si>
    <t>Transit Van</t>
  </si>
  <si>
    <t>Avensis</t>
  </si>
  <si>
    <t>Питер</t>
  </si>
  <si>
    <t>Карлайн</t>
  </si>
  <si>
    <t>Васильев</t>
  </si>
  <si>
    <t>Терещенко</t>
  </si>
  <si>
    <t>Мустаев</t>
  </si>
  <si>
    <t>Яшкович</t>
  </si>
  <si>
    <t>Explorer</t>
  </si>
  <si>
    <t>Лахта</t>
  </si>
  <si>
    <t>Ильюшина</t>
  </si>
  <si>
    <t>Сергеев</t>
  </si>
  <si>
    <t>Янин</t>
  </si>
  <si>
    <t>Аникин</t>
  </si>
  <si>
    <t>Прасковьев</t>
  </si>
  <si>
    <t>Fusion</t>
  </si>
  <si>
    <t>Полюстрово</t>
  </si>
  <si>
    <t>Булкаев</t>
  </si>
  <si>
    <t>Гистахов</t>
  </si>
  <si>
    <t>Карпсатов</t>
  </si>
  <si>
    <t>Куликов</t>
  </si>
  <si>
    <t>Matrix</t>
  </si>
  <si>
    <t>Mazda CX-7</t>
  </si>
  <si>
    <t>Mazda</t>
  </si>
  <si>
    <t>Аверман</t>
  </si>
  <si>
    <t>Mazda3</t>
  </si>
  <si>
    <t>Софийская</t>
  </si>
  <si>
    <t>Газнаков</t>
  </si>
  <si>
    <t>Mazda6</t>
  </si>
  <si>
    <t>Пепелидзе</t>
  </si>
  <si>
    <t>Испашкин</t>
  </si>
  <si>
    <t>Кудлатов</t>
  </si>
  <si>
    <t>Ranger</t>
  </si>
  <si>
    <t>Santa Fe</t>
  </si>
  <si>
    <t>Sonata</t>
  </si>
  <si>
    <t>Октябрьская</t>
  </si>
  <si>
    <t>Ступаев</t>
  </si>
  <si>
    <t>Москва</t>
  </si>
  <si>
    <t>Алтуфьево</t>
  </si>
  <si>
    <t>Туркаев</t>
  </si>
  <si>
    <t>Деменович</t>
  </si>
  <si>
    <t>Супрыкин</t>
  </si>
  <si>
    <t>Оверштагов</t>
  </si>
  <si>
    <t>Химки</t>
  </si>
  <si>
    <t>Дудкин</t>
  </si>
  <si>
    <t>Суспенко</t>
  </si>
  <si>
    <t>Бабрыкин</t>
  </si>
  <si>
    <t>Верханкин</t>
  </si>
  <si>
    <t>Иступин</t>
  </si>
  <si>
    <t>Кособаев</t>
  </si>
  <si>
    <t>Сити</t>
  </si>
  <si>
    <t>Гвисташин</t>
  </si>
  <si>
    <t>Куркин</t>
  </si>
  <si>
    <t>Магомедов</t>
  </si>
  <si>
    <t>Мехненко</t>
  </si>
  <si>
    <t>Огарев</t>
  </si>
  <si>
    <t>Юг</t>
  </si>
  <si>
    <t>Воробьева</t>
  </si>
  <si>
    <t>Щукин</t>
  </si>
  <si>
    <t>Плющин</t>
  </si>
  <si>
    <t>таблАвто</t>
  </si>
  <si>
    <t>таблГорода</t>
  </si>
  <si>
    <t>Год</t>
  </si>
  <si>
    <t>Q4</t>
  </si>
  <si>
    <t>Q3</t>
  </si>
  <si>
    <t>Q2</t>
  </si>
  <si>
    <t>Q1</t>
  </si>
  <si>
    <t>Дата</t>
  </si>
  <si>
    <t>Jul</t>
  </si>
  <si>
    <t>Jan</t>
  </si>
  <si>
    <t>Feb</t>
  </si>
  <si>
    <t>Mar</t>
  </si>
  <si>
    <t>May</t>
  </si>
  <si>
    <t>Apr</t>
  </si>
  <si>
    <t>Sep</t>
  </si>
  <si>
    <t>Dec</t>
  </si>
  <si>
    <t>Nov</t>
  </si>
  <si>
    <t>Aug</t>
  </si>
  <si>
    <t>Jun</t>
  </si>
  <si>
    <t>Oct</t>
  </si>
  <si>
    <t>Неделя</t>
  </si>
  <si>
    <t>Офис</t>
  </si>
  <si>
    <t>таблПродажи</t>
  </si>
  <si>
    <t>Модель</t>
  </si>
  <si>
    <t>Бренд</t>
  </si>
  <si>
    <t>Семенович</t>
  </si>
  <si>
    <t>Шушарин</t>
  </si>
  <si>
    <t>москва</t>
  </si>
  <si>
    <t>МоСкВа</t>
  </si>
  <si>
    <t xml:space="preserve">      Питер</t>
  </si>
  <si>
    <t xml:space="preserve">      МОСКВА</t>
  </si>
  <si>
    <t>Названия строк</t>
  </si>
  <si>
    <t>Общий итог</t>
  </si>
  <si>
    <t>Названия столбцов</t>
  </si>
  <si>
    <t>Сумма по столбцу Сумма</t>
  </si>
  <si>
    <t>Число элементов в столбце Модель</t>
  </si>
  <si>
    <t>Число разных элементов в столбце Модель2</t>
  </si>
  <si>
    <t>Среднее по столбцу Сумма</t>
  </si>
  <si>
    <t>Медианная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</si>
</sst>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;\-#,##0\ &quot;₽&quot;;#,##0\ &quot;₽&quot;"/>
  </numFmts>
  <fonts count="3" x14ac:knownFonts="1">
    <font>
      <sz val="12"/>
      <color theme="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sz val="14"/>
      <color theme="3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2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2">
    <cellStyle name="Название" xfId="1" builtinId="15"/>
    <cellStyle name="Обычный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ThisWorkbookDataModel">
      <tp t="e">
        <v>#N/A</v>
        <stp>1</stp>
        <tr r="D8" s="9"/>
        <tr r="D7" s="9"/>
        <tr r="D6" s="9"/>
        <tr r="D4" s="9"/>
        <tr r="C4" s="9"/>
        <tr r="E4" s="9"/>
        <tr r="D5" s="9"/>
        <tr r="E5" s="9"/>
        <tr r="F5" s="9"/>
        <tr r="F6" s="9"/>
        <tr r="C5" s="9"/>
        <tr r="E6" s="9"/>
        <tr r="F7" s="9"/>
        <tr r="F4" s="9"/>
        <tr r="E7" s="9"/>
        <tr r="E8" s="9"/>
        <tr r="F8" s="9"/>
        <tr r="C6" s="9"/>
        <tr r="C8" s="9"/>
        <tr r="C7" s="9"/>
        <tr r="D3" s="9"/>
        <tr r="E3" s="9"/>
        <tr r="F3" s="9"/>
        <tr r="B4" s="9"/>
        <tr r="B6" s="9"/>
        <tr r="B5" s="9"/>
        <tr r="B7" s="9"/>
        <tr r="B8" s="9"/>
        <tr r="B2" s="9"/>
        <tr r="C3" s="9"/>
      </tp>
    </main>
  </volType>
</volType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5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5.xml"/><Relationship Id="rId39" Type="http://schemas.openxmlformats.org/officeDocument/2006/relationships/customXml" Target="../customXml/item18.xml"/><Relationship Id="rId21" Type="http://schemas.openxmlformats.org/officeDocument/2006/relationships/calcChain" Target="calcChain.xml"/><Relationship Id="rId34" Type="http://schemas.openxmlformats.org/officeDocument/2006/relationships/customXml" Target="../customXml/item13.xml"/><Relationship Id="rId42" Type="http://schemas.openxmlformats.org/officeDocument/2006/relationships/customXml" Target="../customXml/item21.xml"/><Relationship Id="rId47" Type="http://schemas.openxmlformats.org/officeDocument/2006/relationships/customXml" Target="../customXml/item2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9" Type="http://schemas.openxmlformats.org/officeDocument/2006/relationships/customXml" Target="../customXml/item8.xml"/><Relationship Id="rId11" Type="http://schemas.openxmlformats.org/officeDocument/2006/relationships/pivotCacheDefinition" Target="pivotCache/pivotCacheDefinition3.xml"/><Relationship Id="rId24" Type="http://schemas.openxmlformats.org/officeDocument/2006/relationships/customXml" Target="../customXml/item3.xml"/><Relationship Id="rId32" Type="http://schemas.openxmlformats.org/officeDocument/2006/relationships/customXml" Target="../customXml/item11.xml"/><Relationship Id="rId37" Type="http://schemas.openxmlformats.org/officeDocument/2006/relationships/customXml" Target="../customXml/item16.xml"/><Relationship Id="rId40" Type="http://schemas.openxmlformats.org/officeDocument/2006/relationships/customXml" Target="../customXml/item19.xml"/><Relationship Id="rId45" Type="http://schemas.openxmlformats.org/officeDocument/2006/relationships/customXml" Target="../customXml/item2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36" Type="http://schemas.openxmlformats.org/officeDocument/2006/relationships/customXml" Target="../customXml/item15.xml"/><Relationship Id="rId49" Type="http://schemas.openxmlformats.org/officeDocument/2006/relationships/volatileDependencies" Target="volatileDependencies.xml"/><Relationship Id="rId10" Type="http://schemas.openxmlformats.org/officeDocument/2006/relationships/pivotCacheDefinition" Target="pivotCache/pivotCacheDefinition2.xml"/><Relationship Id="rId19" Type="http://schemas.openxmlformats.org/officeDocument/2006/relationships/sheetMetadata" Target="metadata.xml"/><Relationship Id="rId31" Type="http://schemas.openxmlformats.org/officeDocument/2006/relationships/customXml" Target="../customXml/item10.xml"/><Relationship Id="rId44" Type="http://schemas.openxmlformats.org/officeDocument/2006/relationships/customXml" Target="../customXml/item2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Relationship Id="rId30" Type="http://schemas.openxmlformats.org/officeDocument/2006/relationships/customXml" Target="../customXml/item9.xml"/><Relationship Id="rId35" Type="http://schemas.openxmlformats.org/officeDocument/2006/relationships/customXml" Target="../customXml/item14.xml"/><Relationship Id="rId43" Type="http://schemas.openxmlformats.org/officeDocument/2006/relationships/customXml" Target="../customXml/item22.xml"/><Relationship Id="rId48" Type="http://schemas.openxmlformats.org/officeDocument/2006/relationships/customXml" Target="../customXml/item2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4.xml"/><Relationship Id="rId17" Type="http://schemas.openxmlformats.org/officeDocument/2006/relationships/styles" Target="styles.xml"/><Relationship Id="rId25" Type="http://schemas.openxmlformats.org/officeDocument/2006/relationships/customXml" Target="../customXml/item4.xml"/><Relationship Id="rId33" Type="http://schemas.openxmlformats.org/officeDocument/2006/relationships/customXml" Target="../customXml/item12.xml"/><Relationship Id="rId38" Type="http://schemas.openxmlformats.org/officeDocument/2006/relationships/customXml" Target="../customXml/item17.xml"/><Relationship Id="rId46" Type="http://schemas.openxmlformats.org/officeDocument/2006/relationships/customXml" Target="../customXml/item25.xml"/><Relationship Id="rId20" Type="http://schemas.openxmlformats.org/officeDocument/2006/relationships/powerPivotData" Target="model/item.data"/><Relationship Id="rId41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53.738416666667" createdVersion="5" refreshedVersion="6" minRefreshableVersion="3" recordCount="0" supportSubquery="1" supportAdvancedDrill="1" xr:uid="{6566A6F6-F9AF-4D4C-922E-F208071C350B}">
  <cacheSource type="external" connectionId="1"/>
  <cacheFields count="5">
    <cacheField name="[таблАвто].[Бренд].[Бренд]" caption="Бренд" numFmtId="0" level="1">
      <sharedItems containsSemiMixedTypes="0" containsNonDate="0" containsString="0"/>
    </cacheField>
    <cacheField name="[Measures].[Сумма по столбцу Сумма]" caption="Сумма по столбцу Сумма" numFmtId="0" hierarchy="17" level="32767"/>
    <cacheField name="[таблГорода].[Город].[Город]" caption="Город" numFmtId="0" hierarchy="2" level="1">
      <sharedItems containsSemiMixedTypes="0" containsNonDate="0" containsString="0"/>
    </cacheField>
    <cacheField name="[таблГорода].[Офис].[Офис]" caption="Офис" numFmtId="0" hierarchy="3" level="1">
      <sharedItems containsSemiMixedTypes="0" containsNonDate="0" containsString="0"/>
    </cacheField>
    <cacheField name="[таблАвто].[Модель].[Модель]" caption="Модель" numFmtId="0" hierarchy="1" level="1">
      <sharedItems count="3">
        <s v="Mazda CX-7"/>
        <s v="Mazda3"/>
        <s v="Mazda6"/>
      </sharedItems>
      <extLst>
        <ext xmlns:x15="http://schemas.microsoft.com/office/spreadsheetml/2010/11/main" uri="{4F2E5C28-24EA-4eb8-9CBF-B6C8F9C3D259}">
          <x15:cachedUniqueNames>
            <x15:cachedUniqueName index="0" name="[таблАвто].[Модель].&amp;[Mazda CX-7]"/>
            <x15:cachedUniqueName index="1" name="[таблАвто].[Модель].&amp;[Mazda3]"/>
            <x15:cachedUniqueName index="2" name="[таблАвто].[Модель].&amp;[Mazda6]"/>
          </x15:cachedUniqueNames>
        </ext>
      </extLst>
    </cacheField>
  </cacheFields>
  <cacheHierarchies count="28">
    <cacheHierarchy uniqueName="[таблАвто].[Бренд]" caption="Бренд" attribute="1" defaultMemberUniqueName="[таблАвто].[Бренд].[All]" allUniqueName="[таблАвто].[Бренд].[All]" dimensionUniqueName="[таблАвто]" displayFolder="" count="2" memberValueDatatype="130" unbalanced="0">
      <fieldsUsage count="2">
        <fieldUsage x="-1"/>
        <fieldUsage x="0"/>
      </fieldsUsage>
    </cacheHierarchy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2" memberValueDatatype="130" unbalanced="0">
      <fieldsUsage count="2">
        <fieldUsage x="-1"/>
        <fieldUsage x="4"/>
      </fieldsUsage>
    </cacheHierarchy>
    <cacheHierarchy uniqueName="[таблГорода].[Город]" caption="Город" attribute="1" defaultMemberUniqueName="[таблГорода].[Город].[All]" allUniqueName="[таблГорода].[Город].[All]" dimensionUniqueName="[таблГорода]" displayFolder="" count="2" memberValueDatatype="130" unbalanced="0">
      <fieldsUsage count="2">
        <fieldUsage x="-1"/>
        <fieldUsage x="2"/>
      </fieldsUsage>
    </cacheHierarchy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2" memberValueDatatype="130" unbalanced="0">
      <fieldsUsage count="2">
        <fieldUsage x="-1"/>
        <fieldUsage x="3"/>
      </fieldsUsage>
    </cacheHierarchy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0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0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0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0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0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0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0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0" unbalanced="0"/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0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0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0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0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0" memberValueDatatype="130" unbalanced="0" hidden="1"/>
    <cacheHierarchy uniqueName="[Measures].[Сумма по столбцу Сумма]" caption="Сумма по столбцу Сумма" measure="1" displayFolder="" measureGroup="таблПродажи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Медианная стоимость]" caption="Медианная стоимость" measure="1" displayFolder="" measureGroup="таблПродажи" count="0"/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extLst>
        <ext xmlns:x14="http://schemas.microsoft.com/office/spreadsheetml/2009/9/main" uri="{8CF416AD-EC4C-4aba-99F5-12A058AE0983}">
          <x14:cacheHierarchy flattenHierarchies="0" hierarchizeDistinct="0"/>
        </ext>
      </extLst>
    </cacheHierarchy>
  </cacheHierarchies>
  <kpis count="0"/>
  <calculatedMembers count="1">
    <calculatedMember name="[Мои бренды]" mdx="{([таблГорода].[Город].&amp;[Москва],[таблАвто].[Бренд].[All]),([таблГорода].[Город].&amp;[Москва],[таблАвто].[Бренд].&amp;[Ford]),([таблГорода].[Город].&amp;[Москва],[таблАвто].[Бренд].&amp;[Toyota]),([таблГорода].[Город].&amp;[Оренбург],[таблАвто].[Бренд].[All]),([таблГорода].[Город].&amp;[Оренбург],[таблАвто].[Бренд].&amp;[Mazda]),([таблГорода].[Город].&amp;[Оренбург],[таблАвто].[Бренд].&amp;[Toyota]),([таблГорода].[Город].&amp;[Питер],[таблАвто].[Бренд].&amp;[Mazda]),([таблГорода].[Город].&amp;[Питер],[таблАвто].[Бренд].[All]),([таблГорода].[Город].&amp;[Питер],[таблАвто].[Бренд].&amp;[Toyota]),([таблГорода].[Город].[All],[таблАвто].[Бренд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10" columnCount="2">
              <x14:headers>
                <x14:header uniqueName="[таблГорода].[Город].[Город]" hierarchyName="[таблГорода].[Город]"/>
                <x14:header uniqueName="[таблАвто].[Бренд].[Бренд]" hierarchyName="[таблАвто].[Бренд]"/>
              </x14:headers>
              <x14:rows>
                <x14:row>
                  <x14:rowItem u="[таблГорода].[Город].&amp;[Москва]" d="Москва"/>
                  <x14:rowItem/>
                </x14:row>
                <x14:row>
                  <x14:rowItem u="[таблГорода].[Город].&amp;[Москва]" d="Москва"/>
                  <x14:rowItem u="[таблАвто].[Бренд].&amp;[Ford]" d="Ford"/>
                </x14:row>
                <x14:row>
                  <x14:rowItem u="[таблГорода].[Город].&amp;[Москва]" d="Москва"/>
                  <x14:rowItem u="[таблАвто].[Бренд].&amp;[Toyota]" d="Toyota"/>
                </x14:row>
                <x14:row>
                  <x14:rowItem u="[таблГорода].[Город].&amp;[Оренбург]" d="Оренбург"/>
                  <x14:rowItem/>
                </x14:row>
                <x14:row>
                  <x14:rowItem u="[таблГорода].[Город].&amp;[Оренбург]" d="Оренбург"/>
                  <x14:rowItem u="[таблАвто].[Бренд].&amp;[Mazda]" d="Mazda"/>
                </x14:row>
                <x14:row>
                  <x14:rowItem u="[таблГорода].[Город].&amp;[Оренбург]" d="Оренбург"/>
                  <x14:rowItem u="[таблАвто].[Бренд].&amp;[Toyota]" d="Toyota"/>
                </x14:row>
                <x14:row>
                  <x14:rowItem u="[таблГорода].[Город].&amp;[Питер]" d="Питер"/>
                  <x14:rowItem u="[таблАвто].[Бренд].&amp;[Mazda]" d="Mazda"/>
                </x14:row>
                <x14:row>
                  <x14:rowItem u="[таблГорода].[Город].&amp;[Питер]" d="Питер"/>
                  <x14:rowItem/>
                </x14:row>
                <x14:row>
                  <x14:rowItem u="[таблГорода].[Город].&amp;[Питер]" d="Питер"/>
                  <x14:rowItem u="[таблАвто].[Бренд].&amp;[Toyota]" d="Toyota"/>
                </x14:row>
                <x14:row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4">
    <dimension measure="1" name="Measures" uniqueName="[Measures]" caption="Measures"/>
    <dimension name="таблАвто" uniqueName="[таблАвто]" caption="таблАвто"/>
    <dimension name="таблГорода" uniqueName="[таблГорода]" caption="таблГорода"/>
    <dimension name="таблПродажи" uniqueName="[таблПродажи]" caption="таблПродажи"/>
  </dimensions>
  <measureGroups count="4">
    <measureGroup name="таблАвто" caption="таблАвто"/>
    <measureGroup name="таблГорода" caption="таблГорода"/>
    <measureGroup name="таблГорода 1" caption="таблГорода 1"/>
    <measureGroup name="таблПродажи" caption="таблПродажи"/>
  </measureGroups>
  <maps count="5">
    <map measureGroup="0" dimension="1"/>
    <map measureGroup="1" dimension="2"/>
    <map measureGroup="3" dimension="1"/>
    <map measureGroup="3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53.738417708337" createdVersion="5" refreshedVersion="6" minRefreshableVersion="3" recordCount="0" supportSubquery="1" supportAdvancedDrill="1" xr:uid="{8C767AAA-7E82-48CE-B7B3-4CD9FA99D3BE}">
  <cacheSource type="external" connectionId="1"/>
  <cacheFields count="3">
    <cacheField name="[Measures].[Сумма по столбцу Сумма]" caption="Сумма по столбцу Сумма" numFmtId="0" hierarchy="17" level="32767"/>
    <cacheField name="[Мои бренды].[таблГорода].[Город].[Город]" caption="Город" numFmtId="0" hierarchy="27">
      <sharedItems count="3">
        <s v="Москва"/>
        <s v="Оренбург"/>
        <s v="Питер"/>
      </sharedItems>
      <extLst>
        <ext xmlns:x15="http://schemas.microsoft.com/office/spreadsheetml/2010/11/main" uri="{4F2E5C28-24EA-4eb8-9CBF-B6C8F9C3D259}">
          <x15:cachedUniqueNames>
            <x15:cachedUniqueName index="0" name="[таблГорода].[Город].&amp;[Москва]"/>
            <x15:cachedUniqueName index="1" name="[таблГорода].[Город].&amp;[Оренбург]"/>
            <x15:cachedUniqueName index="2" name="[таблГорода].[Город].&amp;[Питер]"/>
          </x15:cachedUniqueNames>
        </ext>
      </extLst>
    </cacheField>
    <cacheField name="[Мои бренды].[таблАвто].[Бренд].[Бренд]" caption="Бренд" numFmtId="0" hierarchy="27" level="1">
      <sharedItems count="3">
        <s v="Ford"/>
        <s v="Toyota"/>
        <s v="Mazda"/>
      </sharedItems>
      <extLst>
        <ext xmlns:x15="http://schemas.microsoft.com/office/spreadsheetml/2010/11/main" uri="{4F2E5C28-24EA-4eb8-9CBF-B6C8F9C3D259}">
          <x15:cachedUniqueNames>
            <x15:cachedUniqueName index="0" name="[таблАвто].[Бренд].&amp;[Ford]"/>
            <x15:cachedUniqueName index="1" name="[таблАвто].[Бренд].&amp;[Toyota]"/>
            <x15:cachedUniqueName index="2" name="[таблАвто].[Бренд].&amp;[Mazda]"/>
          </x15:cachedUniqueNames>
        </ext>
      </extLst>
    </cacheField>
  </cacheFields>
  <cacheHierarchies count="28">
    <cacheHierarchy uniqueName="[таблАвто].[Бренд]" caption="Бренд" attribute="1" defaultMemberUniqueName="[таблАвто].[Бренд].[All]" allUniqueName="[таблАвто].[Бренд].[All]" dimensionUniqueName="[таблАвто]" displayFolder="" count="0" memberValueDatatype="130" unbalanced="0"/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0" memberValueDatatype="130" unbalanced="0"/>
    <cacheHierarchy uniqueName="[таблГорода].[Город]" caption="Город" attribute="1" defaultMemberUniqueName="[таблГорода].[Город].[All]" allUniqueName="[таблГорода].[Город].[All]" dimensionUniqueName="[таблГорода]" displayFolder="" count="0" memberValueDatatype="130" unbalanced="0"/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0" memberValueDatatype="130" unbalanced="0"/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0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0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0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0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0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0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0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0" unbalanced="0"/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0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0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0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0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0" memberValueDatatype="130" unbalanced="0" hidden="1"/>
    <cacheHierarchy uniqueName="[Measures].[Сумма по столбцу Сумма]" caption="Сумма по столбцу Сумма" measure="1" displayFolder="" measureGroup="таблПродажи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Медианная стоимость]" caption="Медианная стоимость" measure="1" displayFolder="" measureGroup="таблПродажи" count="0"/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fieldsUsage count="2">
        <fieldUsage x="1"/>
        <fieldUsage x="2"/>
      </fieldsUsage>
      <extLst>
        <ext xmlns:x14="http://schemas.microsoft.com/office/spreadsheetml/2009/9/main" uri="{8CF416AD-EC4C-4aba-99F5-12A058AE0983}">
          <x14:cacheHierarchy flattenHierarchies="0" hierarchizeDistinct="0">
            <x14:setLevels count="2">
              <x14:setLevel hierarchy="2"/>
              <x14:setLevel hierarchy="0"/>
            </x14:setLevels>
          </x14:cacheHierarchy>
        </ext>
      </extLst>
    </cacheHierarchy>
  </cacheHierarchies>
  <kpis count="0"/>
  <calculatedMembers count="1">
    <calculatedMember name="[Мои бренды]" mdx="{([таблГорода].[Город].&amp;[Москва],[таблАвто].[Бренд].[All]),([таблГорода].[Город].&amp;[Москва],[таблАвто].[Бренд].&amp;[Ford]),([таблГорода].[Город].&amp;[Москва],[таблАвто].[Бренд].&amp;[Toyota]),([таблГорода].[Город].&amp;[Оренбург],[таблАвто].[Бренд].[All]),([таблГорода].[Город].&amp;[Оренбург],[таблАвто].[Бренд].&amp;[Mazda]),([таблГорода].[Город].&amp;[Оренбург],[таблАвто].[Бренд].&amp;[Toyota]),([таблГорода].[Город].&amp;[Питер],[таблАвто].[Бренд].&amp;[Mazda]),([таблГорода].[Город].&amp;[Питер],[таблАвто].[Бренд].[All]),([таблГорода].[Город].&amp;[Питер],[таблАвто].[Бренд].&amp;[Toyota]),([таблГорода].[Город].[All],[таблАвто].[Бренд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10" columnCount="2">
              <x14:headers>
                <x14:header uniqueName="[таблГорода].[Город].[Город]" hierarchyName="[таблГорода].[Город]"/>
                <x14:header uniqueName="[таблАвто].[Бренд].[Бренд]" hierarchyName="[таблАвто].[Бренд]"/>
              </x14:headers>
              <x14:rows>
                <x14:row>
                  <x14:rowItem u="[таблГорода].[Город].&amp;[Москва]" d="Москва"/>
                  <x14:rowItem/>
                </x14:row>
                <x14:row>
                  <x14:rowItem u="[таблГорода].[Город].&amp;[Москва]" d="Москва"/>
                  <x14:rowItem u="[таблАвто].[Бренд].&amp;[Ford]" d="Ford"/>
                </x14:row>
                <x14:row>
                  <x14:rowItem u="[таблГорода].[Город].&amp;[Москва]" d="Москва"/>
                  <x14:rowItem u="[таблАвто].[Бренд].&amp;[Toyota]" d="Toyota"/>
                </x14:row>
                <x14:row>
                  <x14:rowItem u="[таблГорода].[Город].&amp;[Оренбург]" d="Оренбург"/>
                  <x14:rowItem/>
                </x14:row>
                <x14:row>
                  <x14:rowItem u="[таблГорода].[Город].&amp;[Оренбург]" d="Оренбург"/>
                  <x14:rowItem u="[таблАвто].[Бренд].&amp;[Mazda]" d="Mazda"/>
                </x14:row>
                <x14:row>
                  <x14:rowItem u="[таблГорода].[Город].&amp;[Оренбург]" d="Оренбург"/>
                  <x14:rowItem u="[таблАвто].[Бренд].&amp;[Toyota]" d="Toyota"/>
                </x14:row>
                <x14:row>
                  <x14:rowItem u="[таблГорода].[Город].&amp;[Питер]" d="Питер"/>
                  <x14:rowItem u="[таблАвто].[Бренд].&amp;[Mazda]" d="Mazda"/>
                </x14:row>
                <x14:row>
                  <x14:rowItem u="[таблГорода].[Город].&amp;[Питер]" d="Питер"/>
                  <x14:rowItem/>
                </x14:row>
                <x14:row>
                  <x14:rowItem u="[таблГорода].[Город].&amp;[Питер]" d="Питер"/>
                  <x14:rowItem u="[таблАвто].[Бренд].&amp;[Toyota]" d="Toyota"/>
                </x14:row>
                <x14:row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4">
    <dimension measure="1" name="Measures" uniqueName="[Measures]" caption="Measures"/>
    <dimension name="таблАвто" uniqueName="[таблАвто]" caption="таблАвто"/>
    <dimension name="таблГорода" uniqueName="[таблГорода]" caption="таблГорода"/>
    <dimension name="таблПродажи" uniqueName="[таблПродажи]" caption="таблПродажи"/>
  </dimensions>
  <measureGroups count="4">
    <measureGroup name="таблАвто" caption="таблАвто"/>
    <measureGroup name="таблГорода" caption="таблГорода"/>
    <measureGroup name="таблГорода 1" caption="таблГорода 1"/>
    <measureGroup name="таблПродажи" caption="таблПродажи"/>
  </measureGroups>
  <maps count="5">
    <map measureGroup="0" dimension="1"/>
    <map measureGroup="1" dimension="2"/>
    <map measureGroup="3" dimension="1"/>
    <map measureGroup="3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53.738418865738" backgroundQuery="1" createdVersion="6" refreshedVersion="6" minRefreshableVersion="3" recordCount="0" supportSubquery="1" supportAdvancedDrill="1" xr:uid="{F2CBBE70-12EF-4859-A0FC-51D804D6ED21}">
  <cacheSource type="external" connectionId="1"/>
  <cacheFields count="5">
    <cacheField name="[таблПродажи].[Мои даты].[Год]" caption="Год" numFmtId="0" hierarchy="1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таблПродажи].[Мои даты].[Год].&amp;[2018]"/>
            <x15:cachedUniqueName index="1" name="[таблПродажи].[Мои даты].[Год].&amp;[2019]"/>
            <x15:cachedUniqueName index="2" name="[таблПродажи].[Мои даты].[Год].&amp;[2020]"/>
          </x15:cachedUniqueNames>
        </ext>
      </extLst>
    </cacheField>
    <cacheField name="[таблПродажи].[Мои даты].[Квартал]" caption="Квартал" numFmtId="0" hierarchy="11" level="2">
      <sharedItems count="4">
        <s v="Q1"/>
        <s v="Q2"/>
        <s v="Q3"/>
        <s v="Q4"/>
      </sharedItems>
      <extLst>
        <ext xmlns:x15="http://schemas.microsoft.com/office/spreadsheetml/2010/11/main" uri="{4F2E5C28-24EA-4eb8-9CBF-B6C8F9C3D259}">
          <x15:cachedUniqueNames>
            <x15:cachedUniqueName index="0" name="[таблПродажи].[Мои даты].[Год].&amp;[2018].&amp;[Q1]"/>
            <x15:cachedUniqueName index="1" name="[таблПродажи].[Мои даты].[Год].&amp;[2018].&amp;[Q2]"/>
            <x15:cachedUniqueName index="2" name="[таблПродажи].[Мои даты].[Год].&amp;[2018].&amp;[Q3]"/>
            <x15:cachedUniqueName index="3" name="[таблПродажи].[Мои даты].[Год].&amp;[2018].&amp;[Q4]"/>
          </x15:cachedUniqueNames>
        </ext>
      </extLst>
    </cacheField>
    <cacheField name="[таблПродажи].[Мои даты].[Месяц]" caption="Месяц" numFmtId="0" hierarchy="11" level="3">
      <sharedItems count="3">
        <s v="Apr"/>
        <s v="Jun"/>
        <s v="May"/>
      </sharedItems>
      <extLst>
        <ext xmlns:x15="http://schemas.microsoft.com/office/spreadsheetml/2010/11/main" uri="{4F2E5C28-24EA-4eb8-9CBF-B6C8F9C3D259}">
          <x15:cachedUniqueNames>
            <x15:cachedUniqueName index="0" name="[таблПродажи].[Мои даты].[Год].&amp;[2018].&amp;[Q2].&amp;[Apr]"/>
            <x15:cachedUniqueName index="1" name="[таблПродажи].[Мои даты].[Год].&amp;[2018].&amp;[Q2].&amp;[Jun]"/>
            <x15:cachedUniqueName index="2" name="[таблПродажи].[Мои даты].[Год].&amp;[2018].&amp;[Q2].&amp;[May]"/>
          </x15:cachedUniqueNames>
        </ext>
      </extLst>
    </cacheField>
    <cacheField name="[таблПродажи].[Мои даты].[Неделя]" caption="Неделя" numFmtId="0" hierarchy="11" level="4">
      <sharedItems containsSemiMixedTypes="0" containsString="0" containsNumber="1" containsInteger="1" minValue="22" maxValue="26" count="5">
        <n v="22"/>
        <n v="23"/>
        <n v="24"/>
        <n v="25"/>
        <n v="26"/>
      </sharedItems>
      <extLst>
        <ext xmlns:x15="http://schemas.microsoft.com/office/spreadsheetml/2010/11/main" uri="{4F2E5C28-24EA-4eb8-9CBF-B6C8F9C3D259}">
          <x15:cachedUniqueNames>
            <x15:cachedUniqueName index="0" name="[таблПродажи].[Мои даты].[Год].&amp;[2018].&amp;[Q2].&amp;[Jun].&amp;[22]"/>
            <x15:cachedUniqueName index="1" name="[таблПродажи].[Мои даты].[Год].&amp;[2018].&amp;[Q2].&amp;[Jun].&amp;[23]"/>
            <x15:cachedUniqueName index="2" name="[таблПродажи].[Мои даты].[Год].&amp;[2018].&amp;[Q2].&amp;[Jun].&amp;[24]"/>
            <x15:cachedUniqueName index="3" name="[таблПродажи].[Мои даты].[Год].&amp;[2018].&amp;[Q2].&amp;[Jun].&amp;[25]"/>
            <x15:cachedUniqueName index="4" name="[таблПродажи].[Мои даты].[Год].&amp;[2018].&amp;[Q2].&amp;[Jun].&amp;[26]"/>
          </x15:cachedUniqueNames>
        </ext>
      </extLst>
    </cacheField>
    <cacheField name="[Measures].[Сумма по столбцу Сумма]" caption="Сумма по столбцу Сумма" numFmtId="0" hierarchy="17" level="32767"/>
  </cacheFields>
  <cacheHierarchies count="28">
    <cacheHierarchy uniqueName="[таблАвто].[Бренд]" caption="Бренд" attribute="1" defaultMemberUniqueName="[таблАвто].[Бренд].[All]" allUniqueName="[таблАвто].[Бренд].[All]" dimensionUniqueName="[таблАвто]" displayFolder="" count="0" memberValueDatatype="130" unbalanced="0"/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0" memberValueDatatype="130" unbalanced="0"/>
    <cacheHierarchy uniqueName="[таблГорода].[Город]" caption="Город" attribute="1" defaultMemberUniqueName="[таблГорода].[Город].[All]" allUniqueName="[таблГорода].[Город].[All]" dimensionUniqueName="[таблГорода]" displayFolder="" count="0" memberValueDatatype="130" unbalanced="0"/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0" memberValueDatatype="130" unbalanced="0"/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0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0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0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0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0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0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0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0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0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0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0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0" memberValueDatatype="130" unbalanced="0" hidden="1"/>
    <cacheHierarchy uniqueName="[Measures].[Сумма по столбцу Сумма]" caption="Сумма по столбцу Сумма" measure="1" displayFolder="" measureGroup="таблПродажи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Медианная стоимость]" caption="Медианная стоимость" measure="1" displayFolder="" measureGroup="таблПродажи" count="0"/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extLst>
        <ext xmlns:x14="http://schemas.microsoft.com/office/spreadsheetml/2009/9/main" uri="{8CF416AD-EC4C-4aba-99F5-12A058AE0983}">
          <x14:cacheHierarchy flattenHierarchies="0" hierarchizeDistinct="0"/>
        </ext>
      </extLst>
    </cacheHierarchy>
  </cacheHierarchies>
  <kpis count="0"/>
  <calculatedMembers count="1">
    <calculatedMember name="[Мои бренды]" mdx="{([таблГорода].[Город].&amp;[Москва],[таблАвто].[Бренд].[All]),([таблГорода].[Город].&amp;[Москва],[таблАвто].[Бренд].&amp;[Ford]),([таблГорода].[Город].&amp;[Москва],[таблАвто].[Бренд].&amp;[Toyota]),([таблГорода].[Город].&amp;[Оренбург],[таблАвто].[Бренд].[All]),([таблГорода].[Город].&amp;[Оренбург],[таблАвто].[Бренд].&amp;[Mazda]),([таблГорода].[Город].&amp;[Оренбург],[таблАвто].[Бренд].&amp;[Toyota]),([таблГорода].[Город].&amp;[Питер],[таблАвто].[Бренд].&amp;[Mazda]),([таблГорода].[Город].&amp;[Питер],[таблАвто].[Бренд].[All]),([таблГорода].[Город].&amp;[Питер],[таблАвто].[Бренд].&amp;[Toyota]),([таблГорода].[Город].[All],[таблАвто].[Бренд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10" columnCount="2">
              <x14:headers>
                <x14:header uniqueName="[таблГорода].[Город].[Город]" hierarchyName="[таблГорода].[Город]"/>
                <x14:header uniqueName="[таблАвто].[Бренд].[Бренд]" hierarchyName="[таблАвто].[Бренд]"/>
              </x14:headers>
              <x14:rows>
                <x14:row>
                  <x14:rowItem u="[таблГорода].[Город].&amp;[Москва]" d="Москва"/>
                  <x14:rowItem/>
                </x14:row>
                <x14:row>
                  <x14:rowItem u="[таблГорода].[Город].&amp;[Москва]" d="Москва"/>
                  <x14:rowItem u="[таблАвто].[Бренд].&amp;[Ford]" d="Ford"/>
                </x14:row>
                <x14:row>
                  <x14:rowItem u="[таблГорода].[Город].&amp;[Москва]" d="Москва"/>
                  <x14:rowItem u="[таблАвто].[Бренд].&amp;[Toyota]" d="Toyota"/>
                </x14:row>
                <x14:row>
                  <x14:rowItem u="[таблГорода].[Город].&amp;[Оренбург]" d="Оренбург"/>
                  <x14:rowItem/>
                </x14:row>
                <x14:row>
                  <x14:rowItem u="[таблГорода].[Город].&amp;[Оренбург]" d="Оренбург"/>
                  <x14:rowItem u="[таблАвто].[Бренд].&amp;[Mazda]" d="Mazda"/>
                </x14:row>
                <x14:row>
                  <x14:rowItem u="[таблГорода].[Город].&amp;[Оренбург]" d="Оренбург"/>
                  <x14:rowItem u="[таблАвто].[Бренд].&amp;[Toyota]" d="Toyota"/>
                </x14:row>
                <x14:row>
                  <x14:rowItem u="[таблГорода].[Город].&amp;[Питер]" d="Питер"/>
                  <x14:rowItem u="[таблАвто].[Бренд].&amp;[Mazda]" d="Mazda"/>
                </x14:row>
                <x14:row>
                  <x14:rowItem u="[таблГорода].[Город].&amp;[Питер]" d="Питер"/>
                  <x14:rowItem/>
                </x14:row>
                <x14:row>
                  <x14:rowItem u="[таблГорода].[Город].&amp;[Питер]" d="Питер"/>
                  <x14:rowItem u="[таблАвто].[Бренд].&amp;[Toyota]" d="Toyota"/>
                </x14:row>
                <x14:row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4">
    <dimension measure="1" name="Measures" uniqueName="[Measures]" caption="Measures"/>
    <dimension name="таблАвто" uniqueName="[таблАвто]" caption="таблАвто"/>
    <dimension name="таблГорода" uniqueName="[таблГорода]" caption="таблГорода"/>
    <dimension name="таблПродажи" uniqueName="[таблПродажи]" caption="таблПродажи"/>
  </dimensions>
  <measureGroups count="4">
    <measureGroup name="таблАвто" caption="таблАвто"/>
    <measureGroup name="таблГорода" caption="таблГорода"/>
    <measureGroup name="таблГорода 1" caption="таблГорода 1"/>
    <measureGroup name="таблПродажи" caption="таблПродажи"/>
  </measureGroups>
  <maps count="5">
    <map measureGroup="0" dimension="1"/>
    <map measureGroup="1" dimension="2"/>
    <map measureGroup="3" dimension="1"/>
    <map measureGroup="3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53.738420138892" backgroundQuery="1" createdVersion="6" refreshedVersion="6" minRefreshableVersion="3" recordCount="0" supportSubquery="1" supportAdvancedDrill="1" xr:uid="{7539E537-DAE0-4AB5-9E32-5FF4FD6066EB}">
  <cacheSource type="external" connectionId="1"/>
  <cacheFields count="3">
    <cacheField name="[таблАвто].[Бренд].[Бренд]" caption="Бренд" numFmtId="0" level="1">
      <sharedItems count="4">
        <s v="Ford"/>
        <s v="Hyundai"/>
        <s v="Mazda"/>
        <s v="Toyota"/>
      </sharedItems>
      <extLst>
        <ext xmlns:x15="http://schemas.microsoft.com/office/spreadsheetml/2010/11/main" uri="{4F2E5C28-24EA-4eb8-9CBF-B6C8F9C3D259}">
          <x15:cachedUniqueNames>
            <x15:cachedUniqueName index="0" name="[таблАвто].[Бренд].&amp;[Ford]"/>
            <x15:cachedUniqueName index="1" name="[таблАвто].[Бренд].&amp;[Hyundai]"/>
            <x15:cachedUniqueName index="2" name="[таблАвто].[Бренд].&amp;[Mazda]"/>
            <x15:cachedUniqueName index="3" name="[таблАвто].[Бренд].&amp;[Toyota]"/>
          </x15:cachedUniqueNames>
        </ext>
      </extLst>
    </cacheField>
    <cacheField name="[Measures].[Среднее по столбцу Сумма]" caption="Среднее по столбцу Сумма" numFmtId="0" hierarchy="20" level="32767"/>
    <cacheField name="[Measures].[Медианная стоимость]" caption="Медианная стоимость" numFmtId="0" hierarchy="21" level="32767"/>
  </cacheFields>
  <cacheHierarchies count="28">
    <cacheHierarchy uniqueName="[таблАвто].[Бренд]" caption="Бренд" attribute="1" defaultMemberUniqueName="[таблАвто].[Бренд].[All]" allUniqueName="[таблАвто].[Бренд].[All]" dimensionUniqueName="[таблАвто]" displayFolder="" count="2" memberValueDatatype="130" unbalanced="0">
      <fieldsUsage count="2">
        <fieldUsage x="-1"/>
        <fieldUsage x="0"/>
      </fieldsUsage>
    </cacheHierarchy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0" memberValueDatatype="130" unbalanced="0"/>
    <cacheHierarchy uniqueName="[таблГорода].[Город]" caption="Город" attribute="1" defaultMemberUniqueName="[таблГорода].[Город].[All]" allUniqueName="[таблГорода].[Город].[All]" dimensionUniqueName="[таблГорода]" displayFolder="" count="0" memberValueDatatype="130" unbalanced="0"/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0" memberValueDatatype="130" unbalanced="0"/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0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0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0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0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0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0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0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0" unbalanced="0"/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0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0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0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0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0" memberValueDatatype="130" unbalanced="0" hidden="1"/>
    <cacheHierarchy uniqueName="[Measures].[Сумма по столбцу Сумма]" caption="Сумма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Медианная стоимость]" caption="Медианная стоимость" measure="1" displayFolder="" measureGroup="таблПродажи" count="0" oneField="1">
      <fieldsUsage count="1">
        <fieldUsage x="2"/>
      </fieldsUsage>
    </cacheHierarchy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extLst>
        <ext xmlns:x14="http://schemas.microsoft.com/office/spreadsheetml/2009/9/main" uri="{8CF416AD-EC4C-4aba-99F5-12A058AE0983}">
          <x14:cacheHierarchy flattenHierarchies="0" hierarchizeDistinct="0"/>
        </ext>
      </extLst>
    </cacheHierarchy>
  </cacheHierarchies>
  <kpis count="0"/>
  <calculatedMembers count="1">
    <calculatedMember name="[Мои бренды]" mdx="{([таблГорода].[Город].&amp;[Москва],[таблАвто].[Бренд].[All]),([таблГорода].[Город].&amp;[Москва],[таблАвто].[Бренд].&amp;[Ford]),([таблГорода].[Город].&amp;[Москва],[таблАвто].[Бренд].&amp;[Toyota]),([таблГорода].[Город].&amp;[Оренбург],[таблАвто].[Бренд].[All]),([таблГорода].[Город].&amp;[Оренбург],[таблАвто].[Бренд].&amp;[Mazda]),([таблГорода].[Город].&amp;[Оренбург],[таблАвто].[Бренд].&amp;[Toyota]),([таблГорода].[Город].&amp;[Питер],[таблАвто].[Бренд].&amp;[Mazda]),([таблГорода].[Город].&amp;[Питер],[таблАвто].[Бренд].[All]),([таблГорода].[Город].&amp;[Питер],[таблАвто].[Бренд].&amp;[Toyota]),([таблГорода].[Город].[All],[таблАвто].[Бренд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10" columnCount="2">
              <x14:headers>
                <x14:header uniqueName="[таблГорода].[Город].[Город]" hierarchyName="[таблГорода].[Город]"/>
                <x14:header uniqueName="[таблАвто].[Бренд].[Бренд]" hierarchyName="[таблАвто].[Бренд]"/>
              </x14:headers>
              <x14:rows>
                <x14:row>
                  <x14:rowItem u="[таблГорода].[Город].&amp;[Москва]" d="Москва"/>
                  <x14:rowItem/>
                </x14:row>
                <x14:row>
                  <x14:rowItem u="[таблГорода].[Город].&amp;[Москва]" d="Москва"/>
                  <x14:rowItem u="[таблАвто].[Бренд].&amp;[Ford]" d="Ford"/>
                </x14:row>
                <x14:row>
                  <x14:rowItem u="[таблГорода].[Город].&amp;[Москва]" d="Москва"/>
                  <x14:rowItem u="[таблАвто].[Бренд].&amp;[Toyota]" d="Toyota"/>
                </x14:row>
                <x14:row>
                  <x14:rowItem u="[таблГорода].[Город].&amp;[Оренбург]" d="Оренбург"/>
                  <x14:rowItem/>
                </x14:row>
                <x14:row>
                  <x14:rowItem u="[таблГорода].[Город].&amp;[Оренбург]" d="Оренбург"/>
                  <x14:rowItem u="[таблАвто].[Бренд].&amp;[Mazda]" d="Mazda"/>
                </x14:row>
                <x14:row>
                  <x14:rowItem u="[таблГорода].[Город].&amp;[Оренбург]" d="Оренбург"/>
                  <x14:rowItem u="[таблАвто].[Бренд].&amp;[Toyota]" d="Toyota"/>
                </x14:row>
                <x14:row>
                  <x14:rowItem u="[таблГорода].[Город].&amp;[Питер]" d="Питер"/>
                  <x14:rowItem u="[таблАвто].[Бренд].&amp;[Mazda]" d="Mazda"/>
                </x14:row>
                <x14:row>
                  <x14:rowItem u="[таблГорода].[Город].&amp;[Питер]" d="Питер"/>
                  <x14:rowItem/>
                </x14:row>
                <x14:row>
                  <x14:rowItem u="[таблГорода].[Город].&amp;[Питер]" d="Питер"/>
                  <x14:rowItem u="[таблАвто].[Бренд].&amp;[Toyota]" d="Toyota"/>
                </x14:row>
                <x14:row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4">
    <dimension measure="1" name="Measures" uniqueName="[Measures]" caption="Measures"/>
    <dimension name="таблАвто" uniqueName="[таблАвто]" caption="таблАвто"/>
    <dimension name="таблГорода" uniqueName="[таблГорода]" caption="таблГорода"/>
    <dimension name="таблПродажи" uniqueName="[таблПродажи]" caption="таблПродажи"/>
  </dimensions>
  <measureGroups count="4">
    <measureGroup name="таблАвто" caption="таблАвто"/>
    <measureGroup name="таблГорода" caption="таблГорода"/>
    <measureGroup name="таблГорода 1" caption="таблГорода 1"/>
    <measureGroup name="таблПродажи" caption="таблПродажи"/>
  </measureGroups>
  <maps count="5">
    <map measureGroup="0" dimension="1"/>
    <map measureGroup="1" dimension="2"/>
    <map measureGroup="3" dimension="1"/>
    <map measureGroup="3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53.738421180555" createdVersion="5" refreshedVersion="6" minRefreshableVersion="3" recordCount="0" supportSubquery="1" supportAdvancedDrill="1" xr:uid="{8282D1D6-0FA5-4E74-9421-E605D207F19A}">
  <cacheSource type="external" connectionId="1"/>
  <cacheFields count="3">
    <cacheField name="[таблГорода].[Офис].[Офис]" caption="Офис" numFmtId="0" hierarchy="3" level="1">
      <sharedItems count="11">
        <s v="Алтуфьево"/>
        <s v="Восток"/>
        <s v="Карлайн"/>
        <s v="Лахта"/>
        <s v="Октябрьская"/>
        <s v="Полюстрово"/>
        <s v="Сити"/>
        <s v="Софийская"/>
        <s v="Урал"/>
        <s v="Химки"/>
        <s v="Юг"/>
      </sharedItems>
      <extLst>
        <ext xmlns:x15="http://schemas.microsoft.com/office/spreadsheetml/2010/11/main" uri="{4F2E5C28-24EA-4eb8-9CBF-B6C8F9C3D259}">
          <x15:cachedUniqueNames>
            <x15:cachedUniqueName index="0" name="[таблГорода].[Офис].&amp;[Алтуфьево]"/>
            <x15:cachedUniqueName index="1" name="[таблГорода].[Офис].&amp;[Восток]"/>
            <x15:cachedUniqueName index="2" name="[таблГорода].[Офис].&amp;[Карлайн]"/>
            <x15:cachedUniqueName index="3" name="[таблГорода].[Офис].&amp;[Лахта]"/>
            <x15:cachedUniqueName index="4" name="[таблГорода].[Офис].&amp;[Октябрьская]"/>
            <x15:cachedUniqueName index="5" name="[таблГорода].[Офис].&amp;[Полюстрово]"/>
            <x15:cachedUniqueName index="6" name="[таблГорода].[Офис].&amp;[Сити]"/>
            <x15:cachedUniqueName index="7" name="[таблГорода].[Офис].&amp;[Софийская]"/>
            <x15:cachedUniqueName index="8" name="[таблГорода].[Офис].&amp;[Урал]"/>
            <x15:cachedUniqueName index="9" name="[таблГорода].[Офис].&amp;[Химки]"/>
            <x15:cachedUniqueName index="10" name="[таблГорода].[Офис].&amp;[Юг]"/>
          </x15:cachedUniqueNames>
        </ext>
      </extLst>
    </cacheField>
    <cacheField name="[Measures].[Число элементов в столбце Модель]" caption="Число элементов в столбце Модель" numFmtId="0" hierarchy="18" level="32767"/>
    <cacheField name="[Measures].[Число разных элементов в столбце Модель]" caption="Число разных элементов в столбце Модель" numFmtId="0" hierarchy="19" level="32767"/>
  </cacheFields>
  <cacheHierarchies count="28">
    <cacheHierarchy uniqueName="[таблАвто].[Бренд]" caption="Бренд" attribute="1" defaultMemberUniqueName="[таблАвто].[Бренд].[All]" allUniqueName="[таблАвто].[Бренд].[All]" dimensionUniqueName="[таблАвто]" displayFolder="" count="0" memberValueDatatype="130" unbalanced="0"/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0" memberValueDatatype="130" unbalanced="0"/>
    <cacheHierarchy uniqueName="[таблГорода].[Город]" caption="Город" attribute="1" defaultMemberUniqueName="[таблГорода].[Город].[All]" allUniqueName="[таблГорода].[Город].[All]" dimensionUniqueName="[таблГорода]" displayFolder="" count="0" memberValueDatatype="130" unbalanced="0"/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2" memberValueDatatype="130" unbalanced="0">
      <fieldsUsage count="2">
        <fieldUsage x="-1"/>
        <fieldUsage x="0"/>
      </fieldsUsage>
    </cacheHierarchy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0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0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0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0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0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0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0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0" unbalanced="0"/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0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0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0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0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0" memberValueDatatype="130" unbalanced="0" hidden="1"/>
    <cacheHierarchy uniqueName="[Measures].[Сумма по столбцу Сумма]" caption="Сумма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Медианная стоимость]" caption="Медианная стоимость" measure="1" displayFolder="" measureGroup="таблПродажи" count="0"/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extLst>
        <ext xmlns:x14="http://schemas.microsoft.com/office/spreadsheetml/2009/9/main" uri="{8CF416AD-EC4C-4aba-99F5-12A058AE0983}">
          <x14:cacheHierarchy flattenHierarchies="0" hierarchizeDistinct="0"/>
        </ext>
      </extLst>
    </cacheHierarchy>
  </cacheHierarchies>
  <kpis count="0"/>
  <calculatedMembers count="1">
    <calculatedMember name="[Мои бренды]" mdx="{([таблГорода].[Город].&amp;[Москва],[таблАвто].[Бренд].[All]),([таблГорода].[Город].&amp;[Москва],[таблАвто].[Бренд].&amp;[Ford]),([таблГорода].[Город].&amp;[Москва],[таблАвто].[Бренд].&amp;[Toyota]),([таблГорода].[Город].&amp;[Оренбург],[таблАвто].[Бренд].[All]),([таблГорода].[Город].&amp;[Оренбург],[таблАвто].[Бренд].&amp;[Mazda]),([таблГорода].[Город].&amp;[Оренбург],[таблАвто].[Бренд].&amp;[Toyota]),([таблГорода].[Город].&amp;[Питер],[таблАвто].[Бренд].&amp;[Mazda]),([таблГорода].[Город].&amp;[Питер],[таблАвто].[Бренд].[All]),([таблГорода].[Город].&amp;[Питер],[таблАвто].[Бренд].&amp;[Toyota]),([таблГорода].[Город].[All],[таблАвто].[Бренд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10" columnCount="2">
              <x14:headers>
                <x14:header uniqueName="[таблГорода].[Город].[Город]" hierarchyName="[таблГорода].[Город]"/>
                <x14:header uniqueName="[таблАвто].[Бренд].[Бренд]" hierarchyName="[таблАвто].[Бренд]"/>
              </x14:headers>
              <x14:rows>
                <x14:row>
                  <x14:rowItem u="[таблГорода].[Город].&amp;[Москва]" d="Москва"/>
                  <x14:rowItem/>
                </x14:row>
                <x14:row>
                  <x14:rowItem u="[таблГорода].[Город].&amp;[Москва]" d="Москва"/>
                  <x14:rowItem u="[таблАвто].[Бренд].&amp;[Ford]" d="Ford"/>
                </x14:row>
                <x14:row>
                  <x14:rowItem u="[таблГорода].[Город].&amp;[Москва]" d="Москва"/>
                  <x14:rowItem u="[таблАвто].[Бренд].&amp;[Toyota]" d="Toyota"/>
                </x14:row>
                <x14:row>
                  <x14:rowItem u="[таблГорода].[Город].&amp;[Оренбург]" d="Оренбург"/>
                  <x14:rowItem/>
                </x14:row>
                <x14:row>
                  <x14:rowItem u="[таблГорода].[Город].&amp;[Оренбург]" d="Оренбург"/>
                  <x14:rowItem u="[таблАвто].[Бренд].&amp;[Mazda]" d="Mazda"/>
                </x14:row>
                <x14:row>
                  <x14:rowItem u="[таблГорода].[Город].&amp;[Оренбург]" d="Оренбург"/>
                  <x14:rowItem u="[таблАвто].[Бренд].&amp;[Toyota]" d="Toyota"/>
                </x14:row>
                <x14:row>
                  <x14:rowItem u="[таблГорода].[Город].&amp;[Питер]" d="Питер"/>
                  <x14:rowItem u="[таблАвто].[Бренд].&amp;[Mazda]" d="Mazda"/>
                </x14:row>
                <x14:row>
                  <x14:rowItem u="[таблГорода].[Город].&amp;[Питер]" d="Питер"/>
                  <x14:rowItem/>
                </x14:row>
                <x14:row>
                  <x14:rowItem u="[таблГорода].[Город].&amp;[Питер]" d="Питер"/>
                  <x14:rowItem u="[таблАвто].[Бренд].&amp;[Toyota]" d="Toyota"/>
                </x14:row>
                <x14:row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4">
    <dimension measure="1" name="Measures" uniqueName="[Measures]" caption="Measures"/>
    <dimension name="таблАвто" uniqueName="[таблАвто]" caption="таблАвто"/>
    <dimension name="таблГорода" uniqueName="[таблГорода]" caption="таблГорода"/>
    <dimension name="таблПродажи" uniqueName="[таблПродажи]" caption="таблПродажи"/>
  </dimensions>
  <measureGroups count="4">
    <measureGroup name="таблАвто" caption="таблАвто"/>
    <measureGroup name="таблГорода" caption="таблГорода"/>
    <measureGroup name="таблГорода 1" caption="таблГорода 1"/>
    <measureGroup name="таблПродажи" caption="таблПродажи"/>
  </measureGroups>
  <maps count="5">
    <map measureGroup="0" dimension="1"/>
    <map measureGroup="1" dimension="2"/>
    <map measureGroup="3" dimension="1"/>
    <map measureGroup="3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Nikolay Pavlov" refreshedDate="44253.738421180555" backgroundQuery="1" createdVersion="3" refreshedVersion="6" minRefreshableVersion="3" recordCount="0" tupleCache="1" supportSubquery="1" supportAdvancedDrill="1" xr:uid="{F45C2449-1820-4C75-B880-C32025FE33E5}">
  <cacheSource type="external" connectionId="1"/>
  <cacheFields count="3">
    <cacheField name="[таблГорода].[Город].[Город]" caption="Город" numFmtId="0" hierarchy="3" level="1">
      <sharedItems count="3">
        <s v="[таблГорода].[Город].&amp;[Москва]" c="Москва"/>
        <s v="[таблГорода].[Город].&amp;[Питер]" c="Питер"/>
        <s v="[таблГорода].[Город].&amp;[Оренбург]" c="Оренбург"/>
      </sharedItems>
    </cacheField>
    <cacheField name="[Measures].[MeasuresLevel]" caption="MeasuresLevel" numFmtId="0">
      <sharedItems count="1">
        <s v="[Measures].[Сумма по столбцу Сумма]" c="Сумма по столбцу Сумма"/>
      </sharedItems>
    </cacheField>
    <cacheField name="[таблАвто].[Бренд].[Бренд]" caption="Бренд" numFmtId="0" hierarchy="1" level="1">
      <sharedItems count="4">
        <s v="[таблАвто].[Бренд].&amp;[Toyota]" c="Toyota"/>
        <s v="[таблАвто].[Бренд].&amp;[Hyundai]" c="Hyundai"/>
        <s v="[таблАвто].[Бренд].&amp;[Mazda]" c="Mazda"/>
        <s v="[таблАвто].[Бренд].&amp;[Ford]" c="Ford"/>
      </sharedItems>
    </cacheField>
  </cacheFields>
  <cacheHierarchies count="29">
    <cacheHierarchy uniqueName="[Measures]" caption="Measures" attribute="1" keyAttribute="1" defaultMemberUniqueName="[Measures].[__Не определено ни одной меры]" dimensionUniqueName="[Measures]" displayFolder="" measures="1" count="1" memberValueDatatype="130" unbalanced="0">
      <fieldsUsage count="1">
        <fieldUsage x="1"/>
      </fieldsUsage>
    </cacheHierarchy>
    <cacheHierarchy uniqueName="[таблАвто].[Бренд]" caption="Бренд" attribute="1" defaultMemberUniqueName="[таблАвто].[Бренд].[All]" allUniqueName="[таблАвто].[Бренд].[All]" allCaption="All" dimensionUniqueName="[таблАвто]" displayFolder="" count="2" memberValueDatatype="130" unbalanced="0">
      <fieldsUsage count="2">
        <fieldUsage x="-1"/>
        <fieldUsage x="2"/>
      </fieldsUsage>
    </cacheHierarchy>
    <cacheHierarchy uniqueName="[таблАвто].[Модель]" caption="Модель" attribute="1" defaultMemberUniqueName="[таблАвто].[Модель].[All]" allUniqueName="[таблАвто].[Модель].[All]" dimensionUniqueName="[таблАвто]" displayFolder="" count="2" memberValueDatatype="130" unbalanced="0"/>
    <cacheHierarchy uniqueName="[таблГорода].[Город]" caption="Город" attribute="1" defaultMemberUniqueName="[таблГорода].[Город].[All]" allUniqueName="[таблГорода].[Город].[All]" allCaption="All" dimensionUniqueName="[таблГорода]" displayFolder="" count="2" memberValueDatatype="130" unbalanced="0">
      <fieldsUsage count="2">
        <fieldUsage x="-1"/>
        <fieldUsage x="0"/>
      </fieldsUsage>
    </cacheHierarchy>
    <cacheHierarchy uniqueName="[таблГорода].[Офис]" caption="Офис" attribute="1" defaultMemberUniqueName="[таблГорода].[Офис].[All]" allUniqueName="[таблГорода].[Офис].[All]" dimensionUniqueName="[таблГорода]" displayFolder="" count="2" memberValueDatatype="130" unbalanced="0"/>
    <cacheHierarchy uniqueName="[таблПродажи].[Год]" caption="Год" attribute="1" defaultMemberUniqueName="[таблПродажи].[Год].[All]" allUniqueName="[таблПродажи].[Год].[All]" dimensionUniqueName="[таблПродажи]" displayFolder="" count="2" memberValueDatatype="20" unbalanced="0"/>
    <cacheHierarchy uniqueName="[таблПродажи].[Дата]" caption="Дата" attribute="1" time="1" defaultMemberUniqueName="[таблПродажи].[Дата].[All]" allUniqueName="[таблПродажи].[Дата].[All]" dimensionUniqueName="[таблПродажи]" displayFolder="" count="2" memberValueDatatype="7" unbalanced="0"/>
    <cacheHierarchy uniqueName="[таблПродажи].[Квартал]" caption="Квартал" attribute="1" defaultMemberUniqueName="[таблПродажи].[Квартал].[All]" allUniqueName="[таблПродажи].[Квартал].[All]" dimensionUniqueName="[таблПродажи]" displayFolder="" count="2" memberValueDatatype="130" unbalanced="0"/>
    <cacheHierarchy uniqueName="[таблПродажи].[Люди по офисам]" caption="Люди по офисам" defaultMemberUniqueName="[таблПродажи].[Люди по офисам].[All]" allUniqueName="[таблПродажи].[Люди по офисам].[All]" dimensionUniqueName="[таблПродажи]" displayFolder="" count="3" unbalanced="0"/>
    <cacheHierarchy uniqueName="[таблПродажи].[Менеджер]" caption="Менеджер" attribute="1" defaultMemberUniqueName="[таблПродажи].[Менеджер].[All]" allUniqueName="[таблПродажи].[Менеджер].[All]" dimensionUniqueName="[таблПродажи]" displayFolder="" count="2" memberValueDatatype="130" unbalanced="0"/>
    <cacheHierarchy uniqueName="[таблПродажи].[Месяц]" caption="Месяц" attribute="1" defaultMemberUniqueName="[таблПродажи].[Месяц].[All]" allUniqueName="[таблПродажи].[Месяц].[All]" dimensionUniqueName="[таблПродажи]" displayFolder="" count="2" memberValueDatatype="130" unbalanced="0"/>
    <cacheHierarchy uniqueName="[таблПродажи].[Модель]" caption="Модель" attribute="1" defaultMemberUniqueName="[таблПродажи].[Модель].[All]" allUniqueName="[таблПродажи].[Модель].[All]" dimensionUniqueName="[таблПродажи]" displayFolder="" count="2" memberValueDatatype="130" unbalanced="0"/>
    <cacheHierarchy uniqueName="[таблПродажи].[Мои даты]" caption="Мои даты" defaultMemberUniqueName="[таблПродажи].[Мои даты].[All]" allUniqueName="[таблПродажи].[Мои даты].[All]" dimensionUniqueName="[таблПродажи]" displayFolder="" count="5" unbalanced="0"/>
    <cacheHierarchy uniqueName="[таблПродажи].[Неделя]" caption="Неделя" attribute="1" defaultMemberUniqueName="[таблПродажи].[Неделя].[All]" allUniqueName="[таблПродажи].[Неделя].[All]" dimensionUniqueName="[таблПродажи]" displayFolder="" count="2" memberValueDatatype="20" unbalanced="0"/>
    <cacheHierarchy uniqueName="[таблПродажи].[Офис]" caption="Офис" attribute="1" defaultMemberUniqueName="[таблПродажи].[Офис].[All]" allUniqueName="[таблПродажи].[Офис].[All]" dimensionUniqueName="[таблПродажи]" displayFolder="" count="2" memberValueDatatype="130" unbalanced="0"/>
    <cacheHierarchy uniqueName="[таблПродажи].[Сумма]" caption="Сумма" attribute="1" defaultMemberUniqueName="[таблПродажи].[Сумма].[All]" allUniqueName="[таблПродажи].[Сумма].[All]" dimensionUniqueName="[таблПродажи]" displayFolder="" count="2" memberValueDatatype="20" unbalanced="0"/>
    <cacheHierarchy uniqueName="[таблГорода 1].[Город]" caption="Город" attribute="1" defaultMemberUniqueName="[таблГорода 1].[Город].[All]" allUniqueName="[таблГорода 1].[Город].[All]" dimensionUniqueName="[таблГорода 1]" displayFolder="" count="2" memberValueDatatype="130" unbalanced="0" hidden="1"/>
    <cacheHierarchy uniqueName="[таблГорода 1].[Офис]" caption="Офис" attribute="1" defaultMemberUniqueName="[таблГорода 1].[Офис].[All]" allUniqueName="[таблГорода 1].[Офис].[All]" dimensionUniqueName="[таблГорода 1]" displayFolder="" count="2" memberValueDatatype="130" unbalanced="0" hidden="1"/>
    <cacheHierarchy uniqueName="[Measures].[Сумма по столбцу Сумма]" caption="Сумма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Число элементов в столбце Модель]" caption="Число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Число разных элементов в столбце Модель]" caption="Число разных элементов в столбце Модель" measure="1" displayFolder="" measureGroup="таблПродажи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Среднее по столбцу Сумма]" caption="Среднее по столбцу Сумма" measure="1" displayFolder="" measureGroup="таблПродажи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Медианная стоимость]" caption="Медианная стоимость" measure="1" displayFolder="" measureGroup="таблПродажи" count="0"/>
    <cacheHierarchy uniqueName="[Measures].[__XL_Count таблАвто]" caption="__XL_Count таблАвто" measure="1" displayFolder="" measureGroup="таблАвто" count="0" hidden="1"/>
    <cacheHierarchy uniqueName="[Measures].[__XL_Count таблГорода]" caption="__XL_Count таблГорода" measure="1" displayFolder="" measureGroup="таблГорода" count="0" hidden="1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Города 1]" caption="__XL_Count таблГорода 1" measure="1" displayFolder="" measureGroup="таблГорода 1" count="0" hidden="1"/>
    <cacheHierarchy uniqueName="[Measures].[__Не определено ни одной меры]" caption="__Не определено ни одной меры" measure="1" displayFolder="" count="0" hidden="1"/>
    <cacheHierarchy uniqueName="[Мои бренды]" caption="Мои бренды" set="1" displayFolder="" count="0" unbalanced="0" unbalancedGroup="0">
      <extLst>
        <ext xmlns:x14="http://schemas.microsoft.com/office/spreadsheetml/2009/9/main" uri="{8CF416AD-EC4C-4aba-99F5-12A058AE0983}">
          <x14:cacheHierarchy flattenHierarchies="0" hierarchizeDistinct="0"/>
        </ext>
      </extLst>
    </cacheHierarchy>
  </cacheHierarchies>
  <kpis count="0"/>
  <tupleCache>
    <entries count="20">
      <n v="131941472" in="0">
        <tpls c="3">
          <tpl fld="1" item="0"/>
          <tpl fld="2" item="0"/>
          <tpl fld="0" item="0"/>
        </tpls>
      </n>
      <n v="1140089152" in="0">
        <tpls c="3">
          <tpl fld="1" item="0"/>
          <tpl hier="1" item="4294967295"/>
          <tpl fld="0" item="0"/>
        </tpls>
      </n>
      <n v="100394912" in="0">
        <tpls c="3">
          <tpl fld="1" item="0"/>
          <tpl fld="2" item="2"/>
          <tpl fld="0" item="0"/>
        </tpls>
      </n>
      <n v="2829044640" in="0">
        <tpls c="3">
          <tpl fld="1" item="0"/>
          <tpl hier="1" item="4294967295"/>
          <tpl hier="3" item="4294967295"/>
        </tpls>
      </n>
      <n v="1292119744" in="0">
        <tpls c="3">
          <tpl fld="1" item="0"/>
          <tpl hier="1" item="4294967295"/>
          <tpl fld="0" item="1"/>
        </tpls>
      </n>
      <n v="117755968" in="0">
        <tpls c="3">
          <tpl fld="1" item="0"/>
          <tpl fld="2" item="0"/>
          <tpl fld="0" item="1"/>
        </tpls>
      </n>
      <n v="1412341152" in="0">
        <tpls c="3">
          <tpl fld="1" item="0"/>
          <tpl fld="2" item="3"/>
          <tpl hier="3" item="4294967295"/>
        </tpls>
      </n>
      <n v="302594720" in="0">
        <tpls c="3">
          <tpl fld="1" item="0"/>
          <tpl fld="2" item="0"/>
          <tpl hier="3" item="4294967295"/>
        </tpls>
      </n>
      <n v="83953728" in="0">
        <tpls c="3">
          <tpl fld="1" item="0"/>
          <tpl fld="2" item="2"/>
          <tpl fld="0" item="1"/>
        </tpls>
      </n>
      <n v="350117184" in="0">
        <tpls c="3">
          <tpl fld="1" item="0"/>
          <tpl fld="2" item="1"/>
          <tpl fld="0" item="0"/>
        </tpls>
      </n>
      <n v="202077088" in="0">
        <tpls c="3">
          <tpl fld="1" item="0"/>
          <tpl fld="2" item="2"/>
          <tpl hier="3" item="4294967295"/>
        </tpls>
      </n>
      <n v="912031680" in="0">
        <tpls c="3">
          <tpl fld="1" item="0"/>
          <tpl fld="2" item="1"/>
          <tpl hier="3" item="4294967295"/>
        </tpls>
      </n>
      <n v="453336992" in="0">
        <tpls c="3">
          <tpl fld="1" item="0"/>
          <tpl fld="2" item="1"/>
          <tpl fld="0" item="1"/>
        </tpls>
      </n>
      <n v="108577504" in="0">
        <tpls c="3">
          <tpl fld="1" item="0"/>
          <tpl fld="2" item="1"/>
          <tpl fld="0" item="2"/>
        </tpls>
      </n>
      <n v="637073056" in="0">
        <tpls c="3">
          <tpl fld="1" item="0"/>
          <tpl fld="2" item="3"/>
          <tpl fld="0" item="1"/>
        </tpls>
      </n>
      <n v="557635584" in="0">
        <tpls c="3">
          <tpl fld="1" item="0"/>
          <tpl fld="2" item="3"/>
          <tpl fld="0" item="0"/>
        </tpls>
      </n>
      <n v="217632512" in="0">
        <tpls c="3">
          <tpl fld="1" item="0"/>
          <tpl fld="2" item="3"/>
          <tpl fld="0" item="2"/>
        </tpls>
      </n>
      <n v="17728448" in="0">
        <tpls c="3">
          <tpl fld="1" item="0"/>
          <tpl fld="2" item="2"/>
          <tpl fld="0" item="2"/>
        </tpls>
      </n>
      <n v="52897280" in="0">
        <tpls c="3">
          <tpl fld="1" item="0"/>
          <tpl fld="2" item="0"/>
          <tpl fld="0" item="2"/>
        </tpls>
      </n>
      <n v="396835744" in="0">
        <tpls c="3">
          <tpl fld="1" item="0"/>
          <tpl hier="1" item="4294967295"/>
          <tpl fld="0" item="2"/>
        </tpls>
      </n>
    </entries>
    <queryCache count="10">
      <query mdx="[таблГорода].[Город].&amp;[Москва]">
        <tpls c="1">
          <tpl fld="0" item="0"/>
        </tpls>
      </query>
      <query mdx="[Measures].[Сумма по столбцу Сумма]">
        <tpls c="1">
          <tpl fld="1" item="0"/>
        </tpls>
      </query>
      <query mdx="[таблАвто].[Бренд].[All]">
        <tpls c="1">
          <tpl hier="1" item="4294967295"/>
        </tpls>
      </query>
      <query mdx="[таблАвто].[Бренд].&amp;[Toyota]">
        <tpls c="1">
          <tpl fld="2" item="0"/>
        </tpls>
      </query>
      <query mdx="[таблАвто].[Бренд].&amp;[Hyundai]">
        <tpls c="1">
          <tpl fld="2" item="1"/>
        </tpls>
      </query>
      <query mdx="[таблАвто].[Бренд].&amp;[Mazda]">
        <tpls c="1">
          <tpl fld="2" item="2"/>
        </tpls>
      </query>
      <query mdx="[таблАвто].[Бренд].&amp;[Ford]">
        <tpls c="1">
          <tpl fld="2" item="3"/>
        </tpls>
      </query>
      <query mdx="[таблГорода].[Город].[All]">
        <tpls c="1">
          <tpl hier="3" item="4294967295"/>
        </tpls>
      </query>
      <query mdx="[таблГорода].[Город].&amp;[Питер]">
        <tpls c="1">
          <tpl fld="0" item="1"/>
        </tpls>
      </query>
      <query mdx="[таблГорода].[Город].&amp;[Оренбург]">
        <tpls c="1">
          <tpl fld="0" item="2"/>
        </tpls>
      </query>
    </queryCache>
    <serverFormats count="1">
      <serverFormat format="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9C43E5-DF85-4FB1-A75D-DE15B8EBC139}" name="Сводная таблица2" cacheId="172" applyNumberFormats="0" applyBorderFormats="0" applyFontFormats="0" applyPatternFormats="0" applyAlignmentFormats="0" applyWidthHeightFormats="1" dataCaption="Значения" tag="b9fa33de-33da-4fe7-be3f-e185f72ad407" updatedVersion="6" minRefreshableVersion="3" useAutoFormatting="1" subtotalHiddenItems="1" itemPrintTitles="1" createdVersion="5" indent="0" outline="1" outlineData="1" multipleFieldFilters="0">
  <location ref="B3:D15" firstHeaderRow="0" firstDataRow="1" firstDataCol="1"/>
  <pivotFields count="3">
    <pivotField axis="axisRow" allDrilled="1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Число элементов в столбце Модель" fld="1" subtotal="count" baseField="0" baseItem="0"/>
    <dataField name="Число разных элементов в столбце Модель2" fld="2" subtotal="count" baseField="0" baseItem="1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Число разных элементов в столбце Модель2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Города]"/>
        <x15:activeTabTopLevelEntity name="[таблПродажи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2D32F3-728B-4500-A729-90C94BB61B82}" name="Сводная таблица1" cacheId="169" applyNumberFormats="0" applyBorderFormats="0" applyFontFormats="0" applyPatternFormats="0" applyAlignmentFormats="0" applyWidthHeightFormats="1" dataCaption="Значения" tag="c181c30a-f6e1-4e23-8e15-77e17f28478b" updatedVersion="6" minRefreshableVersion="3" useAutoFormatting="1" subtotalHiddenItems="1" itemPrintTitles="1" createdVersion="6" indent="0" outline="1" outlineData="1" multipleFieldFilters="0">
  <location ref="A3:C8" firstHeaderRow="0" firstDataRow="1" firstDataCol="1"/>
  <pivotFields count="3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реднее по столбцу Сумма" fld="1" subtotal="average" baseField="0" baseItem="0"/>
    <dataField fld="2" subtotal="count" baseField="0" baseItem="0"/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Продажи]"/>
        <x15:activeTabTopLevelEntity name="[таблАвто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8FBA58-165B-4784-9ABD-4A543F5EA475}" name="Сводная таблица3" cacheId="166" applyNumberFormats="0" applyBorderFormats="0" applyFontFormats="0" applyPatternFormats="0" applyAlignmentFormats="0" applyWidthHeightFormats="1" dataCaption="Значения" tag="0cb56d0c-86be-44f7-8a4c-5350453f3a77" updatedVersion="6" minRefreshableVersion="3" useAutoFormatting="1" itemPrintTitles="1" createdVersion="6" indent="0" outline="1" outlineData="1" multipleFieldFilters="0">
  <location ref="A1:B17" firstHeaderRow="1" firstDataRow="1" firstDataCol="1"/>
  <pivotFields count="5">
    <pivotField axis="axisRow" allDrilled="1" subtotalTop="0" showAll="0" dataSourceSort="1" defaultSubtotal="0">
      <items count="3">
        <item c="1" x="0" d="1"/>
        <item c="1" x="1"/>
        <item c="1" x="2"/>
      </items>
    </pivotField>
    <pivotField axis="axisRow" subtotalTop="0" showAll="0" dataSourceSort="1" defaultSubtotal="0">
      <items count="4">
        <item c="1" x="0"/>
        <item c="1" x="1" d="1"/>
        <item c="1" x="2"/>
        <item c="1" x="3"/>
      </items>
    </pivotField>
    <pivotField axis="axisRow" subtotalTop="0" showAll="0" dataSourceSort="1" defaultSubtotal="0">
      <items count="3">
        <item c="1" x="0"/>
        <item c="1" x="1" d="1"/>
        <item c="1" x="2"/>
      </items>
    </pivotField>
    <pivotField axis="axisRow" subtotalTop="0" showAll="0" dataSourceSort="1" defaultSubtotal="0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4">
    <field x="0"/>
    <field x="1"/>
    <field x="2"/>
    <field x="3"/>
  </rowFields>
  <rowItems count="16">
    <i>
      <x/>
    </i>
    <i r="1">
      <x/>
    </i>
    <i r="1">
      <x v="1"/>
    </i>
    <i r="2">
      <x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1">
      <x v="2"/>
    </i>
    <i r="1">
      <x v="3"/>
    </i>
    <i>
      <x v="1"/>
    </i>
    <i>
      <x v="2"/>
    </i>
    <i t="grand">
      <x/>
    </i>
  </rowItems>
  <colItems count="1">
    <i/>
  </colItems>
  <dataFields count="1">
    <dataField name="Сумма по столбцу Сумма" fld="4" baseField="0" baseItem="0"/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1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Продажи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8ED32F-5340-44CC-8CD8-7197FABC807B}" name="Сводная таблица1" cacheId="163" applyNumberFormats="0" applyBorderFormats="0" applyFontFormats="0" applyPatternFormats="0" applyAlignmentFormats="0" applyWidthHeightFormats="1" dataCaption="Значения" tag="8cdb3432-d3c0-472f-a61f-f5036917a216" updatedVersion="6" minRefreshableVersion="3" useAutoFormatting="1" itemPrintTitles="1" createdVersion="5" indent="0" outline="1" outlineData="1" multipleFieldFilters="0">
  <location ref="B3:C14" firstHeaderRow="1" firstDataRow="1" firstDataCol="1"/>
  <pivotFields count="3">
    <pivotField dataField="1" subtotalTop="0" showAll="0" defaultSubtotal="0"/>
    <pivotField axis="axisRow" allDrilled="1" subtotalTop="0" showAll="0" dataSourceSort="1" defaultSubtotal="0">
      <items count="3">
        <item x="0"/>
        <item x="1"/>
        <item x="2"/>
      </items>
    </pivotField>
    <pivotField axis="axisRow" subtotalTop="0" showAll="0" dataSourceSort="1" defaultSubtotal="0">
      <items count="3">
        <item x="0"/>
        <item x="1"/>
        <item x="2"/>
      </items>
    </pivotField>
  </pivotFields>
  <rowFields count="2">
    <field x="1"/>
    <field x="2"/>
  </rowFields>
  <rowItems count="11">
    <i t="default">
      <x/>
    </i>
    <i r="1">
      <x/>
    </i>
    <i r="1">
      <x v="1"/>
    </i>
    <i t="default">
      <x v="1"/>
    </i>
    <i r="1">
      <x v="2"/>
    </i>
    <i r="1">
      <x v="1"/>
    </i>
    <i>
      <x v="2"/>
    </i>
    <i r="1">
      <x v="2"/>
    </i>
    <i t="default">
      <x v="2"/>
    </i>
    <i r="1">
      <x v="1"/>
    </i>
    <i t="grand">
      <x/>
    </i>
  </rowItems>
  <colItems count="1">
    <i/>
  </colItems>
  <dataFields count="1">
    <dataField name="Сумма по столбцу Сумма" fld="0" baseField="0" baseItem="0"/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2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Авто]"/>
        <x15:activeTabTopLevelEntity name="[таблГорода]"/>
        <x15:activeTabTopLevelEntity name="[таблПродажи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775F44-4844-42AF-A8C3-962EF5481153}" name="Сводная таблица5" cacheId="160" applyNumberFormats="0" applyBorderFormats="0" applyFontFormats="0" applyPatternFormats="0" applyAlignmentFormats="0" applyWidthHeightFormats="1" dataCaption="Значения" tag="309bec2e-3328-4afa-9b27-712206dd719a" updatedVersion="6" minRefreshableVersion="3" useAutoFormatting="1" subtotalHiddenItems="1" itemPrintTitles="1" createdVersion="5" indent="0" outline="1" outlineData="1" multipleFieldFilters="0">
  <location ref="B5:C9" firstHeaderRow="1" firstDataRow="1" firstDataCol="1" rowPageCount="3" colPageCount="1"/>
  <pivotFields count="5">
    <pivotField axis="axisPage" allDrilled="1" subtotalTop="0" showAll="0" dataSourceSort="1" defaultSubtotal="0" defaultAttributeDrillState="1"/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3">
    <pageField fld="0" hier="0" name="[таблАвто].[Бренд].&amp;[Mazda]" cap="Mazda"/>
    <pageField fld="2" hier="2" name="[таблГорода].[Город].&amp;[Питер]" cap="Питер"/>
    <pageField fld="3" hier="3" name="[таблГорода].[Офис].&amp;[Софийская]" cap="Софийская"/>
  </pageFields>
  <dataFields count="1">
    <dataField name="Сумма по столбцу Сумма" fld="1" baseField="0" baseItem="0"/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Города 1]"/>
        <x15:activeTabTopLevelEntity name="[таблАвто]"/>
        <x15:activeTabTopLevelEntity name="[таблПродажи]"/>
        <x15:activeTabTopLevelEntity name="[таблГорода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20F26F-E0C2-42C7-95EC-67C0BA34214F}" name="таблПродажи" displayName="таблПродажи" ref="A3:I1402" totalsRowShown="0">
  <autoFilter ref="A3:I1402" xr:uid="{2EFE4DDA-9C53-44B4-BFFE-4E02A8BAFA37}"/>
  <tableColumns count="9">
    <tableColumn id="1" xr3:uid="{A56C3414-8248-4108-A30B-DD6AB7BC41EF}" name="Модель"/>
    <tableColumn id="9" xr3:uid="{8856903E-D530-4F17-9DA3-3ED467D39E75}" name="Дата" dataDxfId="1"/>
    <tableColumn id="2" xr3:uid="{667143E7-968E-4F1E-87DD-C4C8630B9818}" name="Год"/>
    <tableColumn id="3" xr3:uid="{1B5C81FA-BC69-44F1-99E3-158CE8C427F7}" name="Квартал"/>
    <tableColumn id="4" xr3:uid="{19E88016-A268-4198-8D61-7DE1AC5E2278}" name="Месяц"/>
    <tableColumn id="5" xr3:uid="{398FDE61-C32F-491B-9F23-C95531A3E781}" name="Неделя" dataDxfId="0">
      <calculatedColumnFormula>_xlfn.ISOWEEKNUM(таблПродажи[[#This Row],[Дата]])</calculatedColumnFormula>
    </tableColumn>
    <tableColumn id="6" xr3:uid="{070EFC18-C402-49AF-8513-6025264B6E1F}" name="Офис"/>
    <tableColumn id="7" xr3:uid="{258ED8AE-A02E-4450-A1BC-3277D81FBFF6}" name="Сумма"/>
    <tableColumn id="8" xr3:uid="{B3160094-76D2-4648-8B14-00E3B1C333AE}" name="Менеджер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11DC45-4AE6-4887-8192-FC4EF6F39C6F}" name="таблАвто" displayName="таблАвто" ref="A3:B26" totalsRowShown="0">
  <autoFilter ref="A3:B26" xr:uid="{3B2F60DB-EBF4-4C2D-BF49-4BEEC903A49E}"/>
  <tableColumns count="2">
    <tableColumn id="1" xr3:uid="{14ABFC91-129E-40ED-83E4-08EC7AD1DCA1}" name="Бренд"/>
    <tableColumn id="2" xr3:uid="{6753907E-B807-480D-BF8C-C16B4B72AA33}" name="Модель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B15496-B591-4A78-8B22-0F22B501BFBB}" name="таблГорода" displayName="таблГорода" ref="D3:E15" totalsRowShown="0">
  <autoFilter ref="D3:E15" xr:uid="{E54AB85C-4B96-4B8A-90D4-FECC78A6C365}"/>
  <tableColumns count="2">
    <tableColumn id="1" xr3:uid="{51B99028-310D-4662-B8C4-A37962DA96F0}" name="Офис"/>
    <tableColumn id="2" xr3:uid="{24E3DB70-34DC-422D-BB5D-A2EF0CE4E172}" name="Город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5E35-71BE-41C2-B52B-3475509F8D2F}">
  <dimension ref="A1:I1402"/>
  <sheetViews>
    <sheetView tabSelected="1" workbookViewId="0">
      <selection activeCell="D8" sqref="D8"/>
    </sheetView>
  </sheetViews>
  <sheetFormatPr defaultRowHeight="15.9" x14ac:dyDescent="0.45"/>
  <cols>
    <col min="1" max="1" width="11.5703125" customWidth="1"/>
    <col min="2" max="2" width="10.92578125" customWidth="1"/>
    <col min="3" max="3" width="9.5703125" customWidth="1"/>
    <col min="4" max="4" width="10.2109375" customWidth="1"/>
    <col min="5" max="5" width="9.92578125" customWidth="1"/>
    <col min="6" max="6" width="9.7109375" customWidth="1"/>
    <col min="7" max="7" width="12.2109375" customWidth="1"/>
    <col min="8" max="8" width="11.35546875" customWidth="1"/>
    <col min="9" max="9" width="13.28515625" customWidth="1"/>
  </cols>
  <sheetData>
    <row r="1" spans="1:9" ht="18.45" x14ac:dyDescent="0.5">
      <c r="A1" s="2" t="s">
        <v>112</v>
      </c>
    </row>
    <row r="2" spans="1:9" ht="8.6" customHeight="1" x14ac:dyDescent="0.45"/>
    <row r="3" spans="1:9" x14ac:dyDescent="0.45">
      <c r="A3" t="s">
        <v>113</v>
      </c>
      <c r="B3" t="s">
        <v>97</v>
      </c>
      <c r="C3" t="s">
        <v>92</v>
      </c>
      <c r="D3" t="s">
        <v>0</v>
      </c>
      <c r="E3" t="s">
        <v>1</v>
      </c>
      <c r="F3" t="s">
        <v>110</v>
      </c>
      <c r="G3" t="s">
        <v>111</v>
      </c>
      <c r="H3" t="s">
        <v>3</v>
      </c>
      <c r="I3" t="s">
        <v>4</v>
      </c>
    </row>
    <row r="4" spans="1:9" x14ac:dyDescent="0.45">
      <c r="A4" t="s">
        <v>38</v>
      </c>
      <c r="B4" s="1">
        <v>43865</v>
      </c>
      <c r="C4">
        <v>2020</v>
      </c>
      <c r="D4" t="s">
        <v>96</v>
      </c>
      <c r="E4" t="s">
        <v>100</v>
      </c>
      <c r="F4">
        <f>_xlfn.ISOWEEKNUM(таблПродажи[[#This Row],[Дата]])</f>
        <v>6</v>
      </c>
      <c r="G4" t="s">
        <v>68</v>
      </c>
      <c r="H4">
        <v>3047328</v>
      </c>
      <c r="I4" t="s">
        <v>69</v>
      </c>
    </row>
    <row r="5" spans="1:9" x14ac:dyDescent="0.45">
      <c r="A5" t="s">
        <v>27</v>
      </c>
      <c r="B5" s="1">
        <v>44109</v>
      </c>
      <c r="C5">
        <v>2020</v>
      </c>
      <c r="D5" t="s">
        <v>93</v>
      </c>
      <c r="E5" t="s">
        <v>109</v>
      </c>
      <c r="F5">
        <f>_xlfn.ISOWEEKNUM(таблПродажи[[#This Row],[Дата]])</f>
        <v>41</v>
      </c>
      <c r="G5" t="s">
        <v>56</v>
      </c>
      <c r="H5">
        <v>2236384</v>
      </c>
      <c r="I5" t="s">
        <v>61</v>
      </c>
    </row>
    <row r="6" spans="1:9" x14ac:dyDescent="0.45">
      <c r="A6" t="s">
        <v>52</v>
      </c>
      <c r="B6" s="1">
        <v>43145</v>
      </c>
      <c r="C6">
        <v>2018</v>
      </c>
      <c r="D6" t="s">
        <v>96</v>
      </c>
      <c r="E6" t="s">
        <v>100</v>
      </c>
      <c r="F6">
        <f>_xlfn.ISOWEEKNUM(таблПродажи[[#This Row],[Дата]])</f>
        <v>7</v>
      </c>
      <c r="G6" t="s">
        <v>18</v>
      </c>
      <c r="H6">
        <v>2124864</v>
      </c>
      <c r="I6" t="s">
        <v>19</v>
      </c>
    </row>
    <row r="7" spans="1:9" x14ac:dyDescent="0.45">
      <c r="A7" t="s">
        <v>24</v>
      </c>
      <c r="B7" s="1">
        <v>43470</v>
      </c>
      <c r="C7">
        <v>2019</v>
      </c>
      <c r="D7" t="s">
        <v>96</v>
      </c>
      <c r="E7" t="s">
        <v>99</v>
      </c>
      <c r="F7">
        <f>_xlfn.ISOWEEKNUM(таблПродажи[[#This Row],[Дата]])</f>
        <v>1</v>
      </c>
      <c r="G7" t="s">
        <v>73</v>
      </c>
      <c r="H7">
        <v>1499168</v>
      </c>
      <c r="I7" t="s">
        <v>77</v>
      </c>
    </row>
    <row r="8" spans="1:9" x14ac:dyDescent="0.45">
      <c r="A8" t="s">
        <v>23</v>
      </c>
      <c r="B8" s="1">
        <v>43207</v>
      </c>
      <c r="C8">
        <v>2018</v>
      </c>
      <c r="D8" t="s">
        <v>95</v>
      </c>
      <c r="E8" t="s">
        <v>103</v>
      </c>
      <c r="F8">
        <f>_xlfn.ISOWEEKNUM(таблПродажи[[#This Row],[Дата]])</f>
        <v>16</v>
      </c>
      <c r="G8" t="s">
        <v>46</v>
      </c>
      <c r="H8">
        <v>2600864</v>
      </c>
      <c r="I8" t="s">
        <v>54</v>
      </c>
    </row>
    <row r="9" spans="1:9" x14ac:dyDescent="0.45">
      <c r="A9" t="s">
        <v>31</v>
      </c>
      <c r="B9" s="1">
        <v>43119</v>
      </c>
      <c r="C9">
        <v>2018</v>
      </c>
      <c r="D9" t="s">
        <v>96</v>
      </c>
      <c r="E9" t="s">
        <v>99</v>
      </c>
      <c r="F9">
        <f>_xlfn.ISOWEEKNUM(таблПродажи[[#This Row],[Дата]])</f>
        <v>3</v>
      </c>
      <c r="G9" t="s">
        <v>68</v>
      </c>
      <c r="H9">
        <v>1094304</v>
      </c>
      <c r="I9" t="s">
        <v>70</v>
      </c>
    </row>
    <row r="10" spans="1:9" x14ac:dyDescent="0.45">
      <c r="A10" t="s">
        <v>64</v>
      </c>
      <c r="B10" s="1">
        <v>43319</v>
      </c>
      <c r="C10">
        <v>2018</v>
      </c>
      <c r="D10" t="s">
        <v>94</v>
      </c>
      <c r="E10" t="s">
        <v>107</v>
      </c>
      <c r="F10">
        <f>_xlfn.ISOWEEKNUM(таблПродажи[[#This Row],[Дата]])</f>
        <v>32</v>
      </c>
      <c r="G10" t="s">
        <v>80</v>
      </c>
      <c r="H10">
        <v>1243488</v>
      </c>
      <c r="I10" t="s">
        <v>81</v>
      </c>
    </row>
    <row r="11" spans="1:9" x14ac:dyDescent="0.45">
      <c r="A11" t="s">
        <v>23</v>
      </c>
      <c r="B11" s="1">
        <v>43846</v>
      </c>
      <c r="C11">
        <v>2020</v>
      </c>
      <c r="D11" t="s">
        <v>96</v>
      </c>
      <c r="E11" t="s">
        <v>99</v>
      </c>
      <c r="F11">
        <f>_xlfn.ISOWEEKNUM(таблПродажи[[#This Row],[Дата]])</f>
        <v>3</v>
      </c>
      <c r="G11" t="s">
        <v>39</v>
      </c>
      <c r="H11">
        <v>1595136</v>
      </c>
      <c r="I11" t="s">
        <v>41</v>
      </c>
    </row>
    <row r="12" spans="1:9" x14ac:dyDescent="0.45">
      <c r="A12" t="s">
        <v>28</v>
      </c>
      <c r="B12" s="1">
        <v>44159</v>
      </c>
      <c r="C12">
        <v>2020</v>
      </c>
      <c r="D12" t="s">
        <v>93</v>
      </c>
      <c r="E12" t="s">
        <v>106</v>
      </c>
      <c r="F12">
        <f>_xlfn.ISOWEEKNUM(таблПродажи[[#This Row],[Дата]])</f>
        <v>48</v>
      </c>
      <c r="G12" t="s">
        <v>56</v>
      </c>
      <c r="H12">
        <v>1572160</v>
      </c>
      <c r="I12" t="s">
        <v>60</v>
      </c>
    </row>
    <row r="13" spans="1:9" x14ac:dyDescent="0.45">
      <c r="A13" t="s">
        <v>29</v>
      </c>
      <c r="B13" s="1">
        <v>43377</v>
      </c>
      <c r="C13">
        <v>2018</v>
      </c>
      <c r="D13" t="s">
        <v>93</v>
      </c>
      <c r="E13" t="s">
        <v>109</v>
      </c>
      <c r="F13">
        <f>_xlfn.ISOWEEKNUM(таблПродажи[[#This Row],[Дата]])</f>
        <v>40</v>
      </c>
      <c r="G13" t="s">
        <v>86</v>
      </c>
      <c r="H13">
        <v>2700480</v>
      </c>
      <c r="I13" t="s">
        <v>89</v>
      </c>
    </row>
    <row r="14" spans="1:9" x14ac:dyDescent="0.45">
      <c r="A14" t="s">
        <v>38</v>
      </c>
      <c r="B14" s="1">
        <v>43423</v>
      </c>
      <c r="C14">
        <v>2018</v>
      </c>
      <c r="D14" t="s">
        <v>93</v>
      </c>
      <c r="E14" t="s">
        <v>106</v>
      </c>
      <c r="F14">
        <f>_xlfn.ISOWEEKNUM(таблПродажи[[#This Row],[Дата]])</f>
        <v>47</v>
      </c>
      <c r="G14" t="s">
        <v>68</v>
      </c>
      <c r="H14">
        <v>2624640</v>
      </c>
      <c r="I14" t="s">
        <v>71</v>
      </c>
    </row>
    <row r="15" spans="1:9" x14ac:dyDescent="0.45">
      <c r="A15" t="s">
        <v>38</v>
      </c>
      <c r="B15" s="1">
        <v>43589</v>
      </c>
      <c r="C15">
        <v>2019</v>
      </c>
      <c r="D15" t="s">
        <v>95</v>
      </c>
      <c r="E15" t="s">
        <v>102</v>
      </c>
      <c r="F15">
        <f>_xlfn.ISOWEEKNUM(таблПродажи[[#This Row],[Дата]])</f>
        <v>18</v>
      </c>
      <c r="G15" t="s">
        <v>68</v>
      </c>
      <c r="H15">
        <v>608544</v>
      </c>
      <c r="I15" t="s">
        <v>71</v>
      </c>
    </row>
    <row r="16" spans="1:9" x14ac:dyDescent="0.45">
      <c r="A16" t="s">
        <v>21</v>
      </c>
      <c r="B16" s="1">
        <v>43385</v>
      </c>
      <c r="C16">
        <v>2018</v>
      </c>
      <c r="D16" t="s">
        <v>93</v>
      </c>
      <c r="E16" t="s">
        <v>109</v>
      </c>
      <c r="F16">
        <f>_xlfn.ISOWEEKNUM(таблПродажи[[#This Row],[Дата]])</f>
        <v>41</v>
      </c>
      <c r="G16" t="s">
        <v>39</v>
      </c>
      <c r="H16">
        <v>1103392</v>
      </c>
      <c r="I16" t="s">
        <v>41</v>
      </c>
    </row>
    <row r="17" spans="1:9" x14ac:dyDescent="0.45">
      <c r="A17" t="s">
        <v>45</v>
      </c>
      <c r="B17" s="1">
        <v>43194</v>
      </c>
      <c r="C17">
        <v>2018</v>
      </c>
      <c r="D17" t="s">
        <v>95</v>
      </c>
      <c r="E17" t="s">
        <v>103</v>
      </c>
      <c r="F17">
        <f>_xlfn.ISOWEEKNUM(таблПродажи[[#This Row],[Дата]])</f>
        <v>14</v>
      </c>
      <c r="G17" t="s">
        <v>68</v>
      </c>
      <c r="H17">
        <v>1068992</v>
      </c>
      <c r="I17" t="s">
        <v>71</v>
      </c>
    </row>
    <row r="18" spans="1:9" x14ac:dyDescent="0.45">
      <c r="A18" t="s">
        <v>29</v>
      </c>
      <c r="B18" s="1">
        <v>43907</v>
      </c>
      <c r="C18">
        <v>2020</v>
      </c>
      <c r="D18" t="s">
        <v>96</v>
      </c>
      <c r="E18" t="s">
        <v>101</v>
      </c>
      <c r="F18">
        <f>_xlfn.ISOWEEKNUM(таблПродажи[[#This Row],[Дата]])</f>
        <v>12</v>
      </c>
      <c r="G18" t="s">
        <v>80</v>
      </c>
      <c r="H18">
        <v>386560</v>
      </c>
      <c r="I18" t="s">
        <v>83</v>
      </c>
    </row>
    <row r="19" spans="1:9" x14ac:dyDescent="0.45">
      <c r="A19" t="s">
        <v>27</v>
      </c>
      <c r="B19" s="1">
        <v>43872</v>
      </c>
      <c r="C19">
        <v>2020</v>
      </c>
      <c r="D19" t="s">
        <v>96</v>
      </c>
      <c r="E19" t="s">
        <v>100</v>
      </c>
      <c r="F19">
        <f>_xlfn.ISOWEEKNUM(таблПродажи[[#This Row],[Дата]])</f>
        <v>7</v>
      </c>
      <c r="G19" t="s">
        <v>18</v>
      </c>
      <c r="H19">
        <v>607136</v>
      </c>
      <c r="I19" t="s">
        <v>19</v>
      </c>
    </row>
    <row r="20" spans="1:9" x14ac:dyDescent="0.45">
      <c r="A20" t="s">
        <v>12</v>
      </c>
      <c r="B20" s="1">
        <v>43171</v>
      </c>
      <c r="C20">
        <v>2018</v>
      </c>
      <c r="D20" t="s">
        <v>96</v>
      </c>
      <c r="E20" t="s">
        <v>101</v>
      </c>
      <c r="F20">
        <f>_xlfn.ISOWEEKNUM(таблПродажи[[#This Row],[Дата]])</f>
        <v>11</v>
      </c>
      <c r="G20" t="s">
        <v>39</v>
      </c>
      <c r="H20">
        <v>1193184</v>
      </c>
      <c r="I20" t="s">
        <v>41</v>
      </c>
    </row>
    <row r="21" spans="1:9" x14ac:dyDescent="0.45">
      <c r="A21" t="s">
        <v>28</v>
      </c>
      <c r="B21" s="1">
        <v>43338</v>
      </c>
      <c r="C21">
        <v>2018</v>
      </c>
      <c r="D21" t="s">
        <v>94</v>
      </c>
      <c r="E21" t="s">
        <v>107</v>
      </c>
      <c r="F21">
        <f>_xlfn.ISOWEEKNUM(таблПродажи[[#This Row],[Дата]])</f>
        <v>34</v>
      </c>
      <c r="G21" t="s">
        <v>56</v>
      </c>
      <c r="H21">
        <v>1521440</v>
      </c>
      <c r="I21" t="s">
        <v>59</v>
      </c>
    </row>
    <row r="22" spans="1:9" x14ac:dyDescent="0.45">
      <c r="A22" t="s">
        <v>62</v>
      </c>
      <c r="B22" s="1">
        <v>43850</v>
      </c>
      <c r="C22">
        <v>2020</v>
      </c>
      <c r="D22" t="s">
        <v>96</v>
      </c>
      <c r="E22" t="s">
        <v>99</v>
      </c>
      <c r="F22">
        <f>_xlfn.ISOWEEKNUM(таблПродажи[[#This Row],[Дата]])</f>
        <v>4</v>
      </c>
      <c r="G22" t="s">
        <v>56</v>
      </c>
      <c r="H22">
        <v>1295488</v>
      </c>
      <c r="I22" t="s">
        <v>57</v>
      </c>
    </row>
    <row r="23" spans="1:9" x14ac:dyDescent="0.45">
      <c r="A23" t="s">
        <v>10</v>
      </c>
      <c r="B23" s="1">
        <v>43545</v>
      </c>
      <c r="C23">
        <v>2019</v>
      </c>
      <c r="D23" t="s">
        <v>96</v>
      </c>
      <c r="E23" t="s">
        <v>101</v>
      </c>
      <c r="F23">
        <f>_xlfn.ISOWEEKNUM(таблПродажи[[#This Row],[Дата]])</f>
        <v>12</v>
      </c>
      <c r="G23" t="s">
        <v>68</v>
      </c>
      <c r="H23">
        <v>383968</v>
      </c>
      <c r="I23" t="s">
        <v>72</v>
      </c>
    </row>
    <row r="24" spans="1:9" x14ac:dyDescent="0.45">
      <c r="A24" t="s">
        <v>62</v>
      </c>
      <c r="B24" s="1">
        <v>43161</v>
      </c>
      <c r="C24">
        <v>2018</v>
      </c>
      <c r="D24" t="s">
        <v>96</v>
      </c>
      <c r="E24" t="s">
        <v>101</v>
      </c>
      <c r="F24">
        <f>_xlfn.ISOWEEKNUM(таблПродажи[[#This Row],[Дата]])</f>
        <v>9</v>
      </c>
      <c r="G24" t="s">
        <v>80</v>
      </c>
      <c r="H24">
        <v>7822272</v>
      </c>
      <c r="I24" t="s">
        <v>83</v>
      </c>
    </row>
    <row r="25" spans="1:9" x14ac:dyDescent="0.45">
      <c r="A25" t="s">
        <v>5</v>
      </c>
      <c r="B25" s="1">
        <v>43152</v>
      </c>
      <c r="C25">
        <v>2018</v>
      </c>
      <c r="D25" t="s">
        <v>96</v>
      </c>
      <c r="E25" t="s">
        <v>100</v>
      </c>
      <c r="F25">
        <f>_xlfn.ISOWEEKNUM(таблПродажи[[#This Row],[Дата]])</f>
        <v>8</v>
      </c>
      <c r="G25" t="s">
        <v>33</v>
      </c>
      <c r="H25">
        <v>1212864</v>
      </c>
      <c r="I25" t="s">
        <v>34</v>
      </c>
    </row>
    <row r="26" spans="1:9" x14ac:dyDescent="0.45">
      <c r="A26" t="s">
        <v>52</v>
      </c>
      <c r="B26" s="1">
        <v>44033</v>
      </c>
      <c r="C26">
        <v>2020</v>
      </c>
      <c r="D26" t="s">
        <v>94</v>
      </c>
      <c r="E26" t="s">
        <v>98</v>
      </c>
      <c r="F26">
        <f>_xlfn.ISOWEEKNUM(таблПродажи[[#This Row],[Дата]])</f>
        <v>30</v>
      </c>
      <c r="G26" t="s">
        <v>18</v>
      </c>
      <c r="H26">
        <v>450336</v>
      </c>
      <c r="I26" t="s">
        <v>19</v>
      </c>
    </row>
    <row r="27" spans="1:9" x14ac:dyDescent="0.45">
      <c r="A27" t="s">
        <v>45</v>
      </c>
      <c r="B27" s="1">
        <v>43887</v>
      </c>
      <c r="C27">
        <v>2020</v>
      </c>
      <c r="D27" t="s">
        <v>96</v>
      </c>
      <c r="E27" t="s">
        <v>100</v>
      </c>
      <c r="F27">
        <f>_xlfn.ISOWEEKNUM(таблПродажи[[#This Row],[Дата]])</f>
        <v>9</v>
      </c>
      <c r="G27" t="s">
        <v>39</v>
      </c>
      <c r="H27">
        <v>3155552</v>
      </c>
      <c r="I27" t="s">
        <v>42</v>
      </c>
    </row>
    <row r="28" spans="1:9" x14ac:dyDescent="0.45">
      <c r="A28" t="s">
        <v>63</v>
      </c>
      <c r="B28" s="1">
        <v>43886</v>
      </c>
      <c r="C28">
        <v>2020</v>
      </c>
      <c r="D28" t="s">
        <v>96</v>
      </c>
      <c r="E28" t="s">
        <v>100</v>
      </c>
      <c r="F28">
        <f>_xlfn.ISOWEEKNUM(таблПродажи[[#This Row],[Дата]])</f>
        <v>9</v>
      </c>
      <c r="G28" t="s">
        <v>56</v>
      </c>
      <c r="H28">
        <v>1802528</v>
      </c>
      <c r="I28" t="s">
        <v>59</v>
      </c>
    </row>
    <row r="29" spans="1:9" x14ac:dyDescent="0.45">
      <c r="A29" t="s">
        <v>12</v>
      </c>
      <c r="B29" s="1">
        <v>43926</v>
      </c>
      <c r="C29">
        <v>2020</v>
      </c>
      <c r="D29" t="s">
        <v>95</v>
      </c>
      <c r="E29" t="s">
        <v>103</v>
      </c>
      <c r="F29">
        <f>_xlfn.ISOWEEKNUM(таблПродажи[[#This Row],[Дата]])</f>
        <v>14</v>
      </c>
      <c r="G29" t="s">
        <v>39</v>
      </c>
      <c r="H29">
        <v>334080</v>
      </c>
      <c r="I29" t="s">
        <v>44</v>
      </c>
    </row>
    <row r="30" spans="1:9" x14ac:dyDescent="0.45">
      <c r="A30" t="s">
        <v>51</v>
      </c>
      <c r="B30" s="1">
        <v>43556</v>
      </c>
      <c r="C30">
        <v>2019</v>
      </c>
      <c r="D30" t="s">
        <v>95</v>
      </c>
      <c r="E30" t="s">
        <v>103</v>
      </c>
      <c r="F30">
        <f>_xlfn.ISOWEEKNUM(таблПродажи[[#This Row],[Дата]])</f>
        <v>14</v>
      </c>
      <c r="G30" t="s">
        <v>46</v>
      </c>
      <c r="H30">
        <v>1463072</v>
      </c>
      <c r="I30" t="s">
        <v>54</v>
      </c>
    </row>
    <row r="31" spans="1:9" x14ac:dyDescent="0.45">
      <c r="A31" t="s">
        <v>58</v>
      </c>
      <c r="B31" s="1">
        <v>43856</v>
      </c>
      <c r="C31">
        <v>2020</v>
      </c>
      <c r="D31" t="s">
        <v>96</v>
      </c>
      <c r="E31" t="s">
        <v>99</v>
      </c>
      <c r="F31">
        <f>_xlfn.ISOWEEKNUM(таблПродажи[[#This Row],[Дата]])</f>
        <v>4</v>
      </c>
      <c r="G31" t="s">
        <v>56</v>
      </c>
      <c r="H31">
        <v>916608</v>
      </c>
      <c r="I31" t="s">
        <v>59</v>
      </c>
    </row>
    <row r="32" spans="1:9" x14ac:dyDescent="0.45">
      <c r="A32" t="s">
        <v>52</v>
      </c>
      <c r="B32" s="1">
        <v>43892</v>
      </c>
      <c r="C32">
        <v>2020</v>
      </c>
      <c r="D32" t="s">
        <v>96</v>
      </c>
      <c r="E32" t="s">
        <v>101</v>
      </c>
      <c r="F32">
        <f>_xlfn.ISOWEEKNUM(таблПродажи[[#This Row],[Дата]])</f>
        <v>10</v>
      </c>
      <c r="G32" t="s">
        <v>80</v>
      </c>
      <c r="H32">
        <v>7149504</v>
      </c>
      <c r="I32" t="s">
        <v>84</v>
      </c>
    </row>
    <row r="33" spans="1:9" x14ac:dyDescent="0.45">
      <c r="A33" t="s">
        <v>25</v>
      </c>
      <c r="B33" s="1">
        <v>43888</v>
      </c>
      <c r="C33">
        <v>2020</v>
      </c>
      <c r="D33" t="s">
        <v>96</v>
      </c>
      <c r="E33" t="s">
        <v>100</v>
      </c>
      <c r="F33">
        <f>_xlfn.ISOWEEKNUM(таблПродажи[[#This Row],[Дата]])</f>
        <v>9</v>
      </c>
      <c r="G33" t="s">
        <v>80</v>
      </c>
      <c r="H33">
        <v>1514016</v>
      </c>
      <c r="I33" t="s">
        <v>85</v>
      </c>
    </row>
    <row r="34" spans="1:9" x14ac:dyDescent="0.45">
      <c r="A34" t="s">
        <v>30</v>
      </c>
      <c r="B34" s="1">
        <v>44112</v>
      </c>
      <c r="C34">
        <v>2020</v>
      </c>
      <c r="D34" t="s">
        <v>93</v>
      </c>
      <c r="E34" t="s">
        <v>109</v>
      </c>
      <c r="F34">
        <f>_xlfn.ISOWEEKNUM(таблПродажи[[#This Row],[Дата]])</f>
        <v>41</v>
      </c>
      <c r="G34" t="s">
        <v>65</v>
      </c>
      <c r="H34">
        <v>1695936</v>
      </c>
      <c r="I34" t="s">
        <v>66</v>
      </c>
    </row>
    <row r="35" spans="1:9" x14ac:dyDescent="0.45">
      <c r="A35" t="s">
        <v>62</v>
      </c>
      <c r="B35" s="1">
        <v>43515</v>
      </c>
      <c r="C35">
        <v>2019</v>
      </c>
      <c r="D35" t="s">
        <v>96</v>
      </c>
      <c r="E35" t="s">
        <v>100</v>
      </c>
      <c r="F35">
        <f>_xlfn.ISOWEEKNUM(таблПродажи[[#This Row],[Дата]])</f>
        <v>8</v>
      </c>
      <c r="G35" t="s">
        <v>56</v>
      </c>
      <c r="H35">
        <v>2356096</v>
      </c>
      <c r="I35" t="s">
        <v>60</v>
      </c>
    </row>
    <row r="36" spans="1:9" x14ac:dyDescent="0.45">
      <c r="A36" t="s">
        <v>21</v>
      </c>
      <c r="B36" s="1">
        <v>43562</v>
      </c>
      <c r="C36">
        <v>2019</v>
      </c>
      <c r="D36" t="s">
        <v>95</v>
      </c>
      <c r="E36" t="s">
        <v>103</v>
      </c>
      <c r="F36">
        <f>_xlfn.ISOWEEKNUM(таблПродажи[[#This Row],[Дата]])</f>
        <v>14</v>
      </c>
      <c r="G36" t="s">
        <v>39</v>
      </c>
      <c r="H36">
        <v>4668992</v>
      </c>
      <c r="I36" t="s">
        <v>40</v>
      </c>
    </row>
    <row r="37" spans="1:9" x14ac:dyDescent="0.45">
      <c r="A37" t="s">
        <v>15</v>
      </c>
      <c r="B37" s="1">
        <v>43168</v>
      </c>
      <c r="C37">
        <v>2018</v>
      </c>
      <c r="D37" t="s">
        <v>96</v>
      </c>
      <c r="E37" t="s">
        <v>101</v>
      </c>
      <c r="F37">
        <f>_xlfn.ISOWEEKNUM(таблПродажи[[#This Row],[Дата]])</f>
        <v>10</v>
      </c>
      <c r="G37" t="s">
        <v>68</v>
      </c>
      <c r="H37">
        <v>3055872</v>
      </c>
      <c r="I37" t="s">
        <v>70</v>
      </c>
    </row>
    <row r="38" spans="1:9" x14ac:dyDescent="0.45">
      <c r="A38" t="s">
        <v>28</v>
      </c>
      <c r="B38" s="1">
        <v>43514</v>
      </c>
      <c r="C38">
        <v>2019</v>
      </c>
      <c r="D38" t="s">
        <v>96</v>
      </c>
      <c r="E38" t="s">
        <v>100</v>
      </c>
      <c r="F38">
        <f>_xlfn.ISOWEEKNUM(таблПродажи[[#This Row],[Дата]])</f>
        <v>8</v>
      </c>
      <c r="G38" t="s">
        <v>80</v>
      </c>
      <c r="H38">
        <v>1046624</v>
      </c>
      <c r="I38" t="s">
        <v>85</v>
      </c>
    </row>
    <row r="39" spans="1:9" x14ac:dyDescent="0.45">
      <c r="A39" t="s">
        <v>23</v>
      </c>
      <c r="B39" s="1">
        <v>43675</v>
      </c>
      <c r="C39">
        <v>2019</v>
      </c>
      <c r="D39" t="s">
        <v>94</v>
      </c>
      <c r="E39" t="s">
        <v>98</v>
      </c>
      <c r="F39">
        <f>_xlfn.ISOWEEKNUM(таблПродажи[[#This Row],[Дата]])</f>
        <v>31</v>
      </c>
      <c r="G39" t="s">
        <v>46</v>
      </c>
      <c r="H39">
        <v>1171968</v>
      </c>
      <c r="I39" t="s">
        <v>54</v>
      </c>
    </row>
    <row r="40" spans="1:9" x14ac:dyDescent="0.45">
      <c r="A40" t="s">
        <v>10</v>
      </c>
      <c r="B40" s="1">
        <v>43574</v>
      </c>
      <c r="C40">
        <v>2019</v>
      </c>
      <c r="D40" t="s">
        <v>95</v>
      </c>
      <c r="E40" t="s">
        <v>103</v>
      </c>
      <c r="F40">
        <f>_xlfn.ISOWEEKNUM(таблПродажи[[#This Row],[Дата]])</f>
        <v>16</v>
      </c>
      <c r="G40" t="s">
        <v>8</v>
      </c>
      <c r="H40">
        <v>2003456</v>
      </c>
      <c r="I40" t="s">
        <v>9</v>
      </c>
    </row>
    <row r="41" spans="1:9" x14ac:dyDescent="0.45">
      <c r="A41" t="s">
        <v>51</v>
      </c>
      <c r="B41" s="1">
        <v>43132</v>
      </c>
      <c r="C41">
        <v>2018</v>
      </c>
      <c r="D41" t="s">
        <v>96</v>
      </c>
      <c r="E41" t="s">
        <v>100</v>
      </c>
      <c r="F41">
        <f>_xlfn.ISOWEEKNUM(таблПродажи[[#This Row],[Дата]])</f>
        <v>5</v>
      </c>
      <c r="G41" t="s">
        <v>46</v>
      </c>
      <c r="H41">
        <v>1478304</v>
      </c>
      <c r="I41" t="s">
        <v>54</v>
      </c>
    </row>
    <row r="42" spans="1:9" x14ac:dyDescent="0.45">
      <c r="A42" t="s">
        <v>31</v>
      </c>
      <c r="B42" s="1">
        <v>44028</v>
      </c>
      <c r="C42">
        <v>2020</v>
      </c>
      <c r="D42" t="s">
        <v>94</v>
      </c>
      <c r="E42" t="s">
        <v>98</v>
      </c>
      <c r="F42">
        <f>_xlfn.ISOWEEKNUM(таблПродажи[[#This Row],[Дата]])</f>
        <v>29</v>
      </c>
      <c r="G42" t="s">
        <v>33</v>
      </c>
      <c r="H42">
        <v>998912</v>
      </c>
      <c r="I42" t="s">
        <v>37</v>
      </c>
    </row>
    <row r="43" spans="1:9" x14ac:dyDescent="0.45">
      <c r="A43" t="s">
        <v>51</v>
      </c>
      <c r="B43" s="1">
        <v>43266</v>
      </c>
      <c r="C43">
        <v>2018</v>
      </c>
      <c r="D43" t="s">
        <v>95</v>
      </c>
      <c r="E43" t="s">
        <v>108</v>
      </c>
      <c r="F43">
        <f>_xlfn.ISOWEEKNUM(таблПродажи[[#This Row],[Дата]])</f>
        <v>24</v>
      </c>
      <c r="G43" t="s">
        <v>80</v>
      </c>
      <c r="H43">
        <v>4226016</v>
      </c>
      <c r="I43" t="s">
        <v>81</v>
      </c>
    </row>
    <row r="44" spans="1:9" x14ac:dyDescent="0.45">
      <c r="A44" t="s">
        <v>23</v>
      </c>
      <c r="B44" s="1">
        <v>44015</v>
      </c>
      <c r="C44">
        <v>2020</v>
      </c>
      <c r="D44" t="s">
        <v>94</v>
      </c>
      <c r="E44" t="s">
        <v>98</v>
      </c>
      <c r="F44">
        <f>_xlfn.ISOWEEKNUM(таблПродажи[[#This Row],[Дата]])</f>
        <v>27</v>
      </c>
      <c r="G44" t="s">
        <v>73</v>
      </c>
      <c r="H44">
        <v>686112</v>
      </c>
      <c r="I44" t="s">
        <v>77</v>
      </c>
    </row>
    <row r="45" spans="1:9" x14ac:dyDescent="0.45">
      <c r="A45" t="s">
        <v>30</v>
      </c>
      <c r="B45" s="1">
        <v>43141</v>
      </c>
      <c r="C45">
        <v>2018</v>
      </c>
      <c r="D45" t="s">
        <v>96</v>
      </c>
      <c r="E45" t="s">
        <v>100</v>
      </c>
      <c r="F45">
        <f>_xlfn.ISOWEEKNUM(таблПродажи[[#This Row],[Дата]])</f>
        <v>6</v>
      </c>
      <c r="G45" t="s">
        <v>65</v>
      </c>
      <c r="H45">
        <v>1678400</v>
      </c>
      <c r="I45" t="s">
        <v>66</v>
      </c>
    </row>
    <row r="46" spans="1:9" x14ac:dyDescent="0.45">
      <c r="A46" t="s">
        <v>23</v>
      </c>
      <c r="B46" s="1">
        <v>43836</v>
      </c>
      <c r="C46">
        <v>2020</v>
      </c>
      <c r="D46" t="s">
        <v>96</v>
      </c>
      <c r="E46" t="s">
        <v>99</v>
      </c>
      <c r="F46">
        <f>_xlfn.ISOWEEKNUM(таблПродажи[[#This Row],[Дата]])</f>
        <v>2</v>
      </c>
      <c r="G46" t="s">
        <v>39</v>
      </c>
      <c r="H46">
        <v>1005248</v>
      </c>
      <c r="I46" t="s">
        <v>41</v>
      </c>
    </row>
    <row r="47" spans="1:9" x14ac:dyDescent="0.45">
      <c r="A47" t="s">
        <v>38</v>
      </c>
      <c r="B47" s="1">
        <v>43772</v>
      </c>
      <c r="C47">
        <v>2019</v>
      </c>
      <c r="D47" t="s">
        <v>93</v>
      </c>
      <c r="E47" t="s">
        <v>106</v>
      </c>
      <c r="F47">
        <f>_xlfn.ISOWEEKNUM(таблПродажи[[#This Row],[Дата]])</f>
        <v>44</v>
      </c>
      <c r="G47" t="s">
        <v>39</v>
      </c>
      <c r="H47">
        <v>2787264</v>
      </c>
      <c r="I47" t="s">
        <v>44</v>
      </c>
    </row>
    <row r="48" spans="1:9" x14ac:dyDescent="0.45">
      <c r="A48" t="s">
        <v>28</v>
      </c>
      <c r="B48" s="1">
        <v>43127</v>
      </c>
      <c r="C48">
        <v>2018</v>
      </c>
      <c r="D48" t="s">
        <v>96</v>
      </c>
      <c r="E48" t="s">
        <v>99</v>
      </c>
      <c r="F48">
        <f>_xlfn.ISOWEEKNUM(таблПродажи[[#This Row],[Дата]])</f>
        <v>4</v>
      </c>
      <c r="G48" t="s">
        <v>18</v>
      </c>
      <c r="H48">
        <v>136320</v>
      </c>
      <c r="I48" t="s">
        <v>22</v>
      </c>
    </row>
    <row r="49" spans="1:9" x14ac:dyDescent="0.45">
      <c r="A49" t="s">
        <v>51</v>
      </c>
      <c r="B49" s="1">
        <v>43204</v>
      </c>
      <c r="C49">
        <v>2018</v>
      </c>
      <c r="D49" t="s">
        <v>95</v>
      </c>
      <c r="E49" t="s">
        <v>103</v>
      </c>
      <c r="F49">
        <f>_xlfn.ISOWEEKNUM(таблПродажи[[#This Row],[Дата]])</f>
        <v>15</v>
      </c>
      <c r="G49" t="s">
        <v>18</v>
      </c>
      <c r="H49">
        <v>1985760</v>
      </c>
      <c r="I49" t="s">
        <v>19</v>
      </c>
    </row>
    <row r="50" spans="1:9" x14ac:dyDescent="0.45">
      <c r="A50" t="s">
        <v>10</v>
      </c>
      <c r="B50" s="1">
        <v>43494</v>
      </c>
      <c r="C50">
        <v>2019</v>
      </c>
      <c r="D50" t="s">
        <v>96</v>
      </c>
      <c r="E50" t="s">
        <v>99</v>
      </c>
      <c r="F50">
        <f>_xlfn.ISOWEEKNUM(таблПродажи[[#This Row],[Дата]])</f>
        <v>5</v>
      </c>
      <c r="G50" t="s">
        <v>68</v>
      </c>
      <c r="H50">
        <v>1448544</v>
      </c>
      <c r="I50" t="s">
        <v>70</v>
      </c>
    </row>
    <row r="51" spans="1:9" x14ac:dyDescent="0.45">
      <c r="A51" t="s">
        <v>5</v>
      </c>
      <c r="B51" s="1">
        <v>43770</v>
      </c>
      <c r="C51">
        <v>2019</v>
      </c>
      <c r="D51" t="s">
        <v>93</v>
      </c>
      <c r="E51" t="s">
        <v>106</v>
      </c>
      <c r="F51">
        <f>_xlfn.ISOWEEKNUM(таблПродажи[[#This Row],[Дата]])</f>
        <v>44</v>
      </c>
      <c r="G51" t="s">
        <v>68</v>
      </c>
      <c r="H51">
        <v>1658624</v>
      </c>
      <c r="I51" t="s">
        <v>69</v>
      </c>
    </row>
    <row r="52" spans="1:9" x14ac:dyDescent="0.45">
      <c r="A52" t="s">
        <v>52</v>
      </c>
      <c r="B52" s="1">
        <v>43560</v>
      </c>
      <c r="C52">
        <v>2019</v>
      </c>
      <c r="D52" t="s">
        <v>95</v>
      </c>
      <c r="E52" t="s">
        <v>103</v>
      </c>
      <c r="F52">
        <f>_xlfn.ISOWEEKNUM(таблПродажи[[#This Row],[Дата]])</f>
        <v>14</v>
      </c>
      <c r="G52" t="s">
        <v>80</v>
      </c>
      <c r="H52">
        <v>505408</v>
      </c>
      <c r="I52" t="s">
        <v>81</v>
      </c>
    </row>
    <row r="53" spans="1:9" x14ac:dyDescent="0.45">
      <c r="A53" t="s">
        <v>5</v>
      </c>
      <c r="B53" s="1">
        <v>44122</v>
      </c>
      <c r="C53">
        <v>2020</v>
      </c>
      <c r="D53" t="s">
        <v>93</v>
      </c>
      <c r="E53" t="s">
        <v>109</v>
      </c>
      <c r="F53">
        <f>_xlfn.ISOWEEKNUM(таблПродажи[[#This Row],[Дата]])</f>
        <v>42</v>
      </c>
      <c r="G53" t="s">
        <v>68</v>
      </c>
      <c r="H53">
        <v>872672</v>
      </c>
      <c r="I53" t="s">
        <v>71</v>
      </c>
    </row>
    <row r="54" spans="1:9" x14ac:dyDescent="0.45">
      <c r="A54" t="s">
        <v>63</v>
      </c>
      <c r="B54" s="1">
        <v>43837</v>
      </c>
      <c r="C54">
        <v>2020</v>
      </c>
      <c r="D54" t="s">
        <v>96</v>
      </c>
      <c r="E54" t="s">
        <v>99</v>
      </c>
      <c r="F54">
        <f>_xlfn.ISOWEEKNUM(таблПродажи[[#This Row],[Дата]])</f>
        <v>2</v>
      </c>
      <c r="G54" t="s">
        <v>80</v>
      </c>
      <c r="H54">
        <v>1087776</v>
      </c>
      <c r="I54" t="s">
        <v>83</v>
      </c>
    </row>
    <row r="55" spans="1:9" x14ac:dyDescent="0.45">
      <c r="A55" t="s">
        <v>10</v>
      </c>
      <c r="B55" s="1">
        <v>43507</v>
      </c>
      <c r="C55">
        <v>2019</v>
      </c>
      <c r="D55" t="s">
        <v>96</v>
      </c>
      <c r="E55" t="s">
        <v>100</v>
      </c>
      <c r="F55">
        <f>_xlfn.ISOWEEKNUM(таблПродажи[[#This Row],[Дата]])</f>
        <v>7</v>
      </c>
      <c r="G55" t="s">
        <v>68</v>
      </c>
      <c r="H55">
        <v>712608</v>
      </c>
      <c r="I55" t="s">
        <v>70</v>
      </c>
    </row>
    <row r="56" spans="1:9" x14ac:dyDescent="0.45">
      <c r="A56" t="s">
        <v>38</v>
      </c>
      <c r="B56" s="1">
        <v>43637</v>
      </c>
      <c r="C56">
        <v>2019</v>
      </c>
      <c r="D56" t="s">
        <v>95</v>
      </c>
      <c r="E56" t="s">
        <v>108</v>
      </c>
      <c r="F56">
        <f>_xlfn.ISOWEEKNUM(таблПродажи[[#This Row],[Дата]])</f>
        <v>25</v>
      </c>
      <c r="G56" t="s">
        <v>39</v>
      </c>
      <c r="H56">
        <v>2825376</v>
      </c>
      <c r="I56" t="s">
        <v>42</v>
      </c>
    </row>
    <row r="57" spans="1:9" x14ac:dyDescent="0.45">
      <c r="A57" t="s">
        <v>5</v>
      </c>
      <c r="B57" s="1">
        <v>43483</v>
      </c>
      <c r="C57">
        <v>2019</v>
      </c>
      <c r="D57" t="s">
        <v>96</v>
      </c>
      <c r="E57" t="s">
        <v>99</v>
      </c>
      <c r="F57">
        <f>_xlfn.ISOWEEKNUM(таблПродажи[[#This Row],[Дата]])</f>
        <v>3</v>
      </c>
      <c r="G57" t="s">
        <v>33</v>
      </c>
      <c r="H57">
        <v>303424</v>
      </c>
      <c r="I57" t="s">
        <v>36</v>
      </c>
    </row>
    <row r="58" spans="1:9" x14ac:dyDescent="0.45">
      <c r="A58" t="s">
        <v>28</v>
      </c>
      <c r="B58" s="1">
        <v>44189</v>
      </c>
      <c r="C58">
        <v>2020</v>
      </c>
      <c r="D58" t="s">
        <v>93</v>
      </c>
      <c r="E58" t="s">
        <v>105</v>
      </c>
      <c r="F58">
        <f>_xlfn.ISOWEEKNUM(таблПродажи[[#This Row],[Дата]])</f>
        <v>52</v>
      </c>
      <c r="G58" t="s">
        <v>56</v>
      </c>
      <c r="H58">
        <v>6987200</v>
      </c>
      <c r="I58" t="s">
        <v>59</v>
      </c>
    </row>
    <row r="59" spans="1:9" x14ac:dyDescent="0.45">
      <c r="A59" t="s">
        <v>15</v>
      </c>
      <c r="B59" s="1">
        <v>43511</v>
      </c>
      <c r="C59">
        <v>2019</v>
      </c>
      <c r="D59" t="s">
        <v>96</v>
      </c>
      <c r="E59" t="s">
        <v>100</v>
      </c>
      <c r="F59">
        <f>_xlfn.ISOWEEKNUM(таблПродажи[[#This Row],[Дата]])</f>
        <v>7</v>
      </c>
      <c r="G59" t="s">
        <v>39</v>
      </c>
      <c r="H59">
        <v>1577568</v>
      </c>
      <c r="I59" t="s">
        <v>40</v>
      </c>
    </row>
    <row r="60" spans="1:9" x14ac:dyDescent="0.45">
      <c r="A60" t="s">
        <v>12</v>
      </c>
      <c r="B60" s="1">
        <v>43443</v>
      </c>
      <c r="C60">
        <v>2018</v>
      </c>
      <c r="D60" t="s">
        <v>93</v>
      </c>
      <c r="E60" t="s">
        <v>105</v>
      </c>
      <c r="F60">
        <f>_xlfn.ISOWEEKNUM(таблПродажи[[#This Row],[Дата]])</f>
        <v>49</v>
      </c>
      <c r="G60" t="s">
        <v>39</v>
      </c>
      <c r="H60">
        <v>3465984</v>
      </c>
      <c r="I60" t="s">
        <v>41</v>
      </c>
    </row>
    <row r="61" spans="1:9" x14ac:dyDescent="0.45">
      <c r="A61" t="s">
        <v>51</v>
      </c>
      <c r="B61" s="1">
        <v>43930</v>
      </c>
      <c r="C61">
        <v>2020</v>
      </c>
      <c r="D61" t="s">
        <v>95</v>
      </c>
      <c r="E61" t="s">
        <v>103</v>
      </c>
      <c r="F61">
        <f>_xlfn.ISOWEEKNUM(таблПродажи[[#This Row],[Дата]])</f>
        <v>15</v>
      </c>
      <c r="G61" t="s">
        <v>46</v>
      </c>
      <c r="H61">
        <v>3691200</v>
      </c>
      <c r="I61" t="s">
        <v>54</v>
      </c>
    </row>
    <row r="62" spans="1:9" x14ac:dyDescent="0.45">
      <c r="A62" t="s">
        <v>27</v>
      </c>
      <c r="B62" s="1">
        <v>43484</v>
      </c>
      <c r="C62">
        <v>2019</v>
      </c>
      <c r="D62" t="s">
        <v>96</v>
      </c>
      <c r="E62" t="s">
        <v>99</v>
      </c>
      <c r="F62">
        <f>_xlfn.ISOWEEKNUM(таблПродажи[[#This Row],[Дата]])</f>
        <v>3</v>
      </c>
      <c r="G62" t="s">
        <v>56</v>
      </c>
      <c r="H62">
        <v>1053664</v>
      </c>
      <c r="I62" t="s">
        <v>60</v>
      </c>
    </row>
    <row r="63" spans="1:9" x14ac:dyDescent="0.45">
      <c r="A63" t="s">
        <v>16</v>
      </c>
      <c r="B63" s="1">
        <v>43592</v>
      </c>
      <c r="C63">
        <v>2019</v>
      </c>
      <c r="D63" t="s">
        <v>95</v>
      </c>
      <c r="E63" t="s">
        <v>102</v>
      </c>
      <c r="F63">
        <f>_xlfn.ISOWEEKNUM(таблПродажи[[#This Row],[Дата]])</f>
        <v>19</v>
      </c>
      <c r="G63" t="s">
        <v>18</v>
      </c>
      <c r="H63">
        <v>589824</v>
      </c>
      <c r="I63" t="s">
        <v>115</v>
      </c>
    </row>
    <row r="64" spans="1:9" x14ac:dyDescent="0.45">
      <c r="A64" t="s">
        <v>27</v>
      </c>
      <c r="B64" s="1">
        <v>44104</v>
      </c>
      <c r="C64">
        <v>2020</v>
      </c>
      <c r="D64" t="s">
        <v>94</v>
      </c>
      <c r="E64" t="s">
        <v>104</v>
      </c>
      <c r="F64">
        <f>_xlfn.ISOWEEKNUM(таблПродажи[[#This Row],[Дата]])</f>
        <v>40</v>
      </c>
      <c r="G64" t="s">
        <v>18</v>
      </c>
      <c r="H64">
        <v>2370464</v>
      </c>
      <c r="I64" t="s">
        <v>22</v>
      </c>
    </row>
    <row r="65" spans="1:9" x14ac:dyDescent="0.45">
      <c r="A65" t="s">
        <v>24</v>
      </c>
      <c r="B65" s="1">
        <v>43114</v>
      </c>
      <c r="C65">
        <v>2018</v>
      </c>
      <c r="D65" t="s">
        <v>96</v>
      </c>
      <c r="E65" t="s">
        <v>99</v>
      </c>
      <c r="F65">
        <f>_xlfn.ISOWEEKNUM(таблПродажи[[#This Row],[Дата]])</f>
        <v>2</v>
      </c>
      <c r="G65" t="s">
        <v>18</v>
      </c>
      <c r="H65">
        <v>284416</v>
      </c>
      <c r="I65" t="s">
        <v>22</v>
      </c>
    </row>
    <row r="66" spans="1:9" x14ac:dyDescent="0.45">
      <c r="A66" t="s">
        <v>23</v>
      </c>
      <c r="B66" s="1">
        <v>43600</v>
      </c>
      <c r="C66">
        <v>2019</v>
      </c>
      <c r="D66" t="s">
        <v>95</v>
      </c>
      <c r="E66" t="s">
        <v>102</v>
      </c>
      <c r="F66">
        <f>_xlfn.ISOWEEKNUM(таблПродажи[[#This Row],[Дата]])</f>
        <v>20</v>
      </c>
      <c r="G66" t="s">
        <v>73</v>
      </c>
      <c r="H66">
        <v>2173664</v>
      </c>
      <c r="I66" t="s">
        <v>74</v>
      </c>
    </row>
    <row r="67" spans="1:9" x14ac:dyDescent="0.45">
      <c r="A67" t="s">
        <v>64</v>
      </c>
      <c r="B67" s="1">
        <v>43122</v>
      </c>
      <c r="C67">
        <v>2018</v>
      </c>
      <c r="D67" t="s">
        <v>96</v>
      </c>
      <c r="E67" t="s">
        <v>99</v>
      </c>
      <c r="F67">
        <f>_xlfn.ISOWEEKNUM(таблПродажи[[#This Row],[Дата]])</f>
        <v>4</v>
      </c>
      <c r="G67" t="s">
        <v>80</v>
      </c>
      <c r="H67">
        <v>384256</v>
      </c>
      <c r="I67" t="s">
        <v>81</v>
      </c>
    </row>
    <row r="68" spans="1:9" x14ac:dyDescent="0.45">
      <c r="A68" t="s">
        <v>30</v>
      </c>
      <c r="B68" s="1">
        <v>43840</v>
      </c>
      <c r="C68">
        <v>2020</v>
      </c>
      <c r="D68" t="s">
        <v>96</v>
      </c>
      <c r="E68" t="s">
        <v>99</v>
      </c>
      <c r="F68">
        <f>_xlfn.ISOWEEKNUM(таблПродажи[[#This Row],[Дата]])</f>
        <v>2</v>
      </c>
      <c r="G68" t="s">
        <v>65</v>
      </c>
      <c r="H68">
        <v>563968</v>
      </c>
      <c r="I68" t="s">
        <v>35</v>
      </c>
    </row>
    <row r="69" spans="1:9" x14ac:dyDescent="0.45">
      <c r="A69" t="s">
        <v>21</v>
      </c>
      <c r="B69" s="1">
        <v>43124</v>
      </c>
      <c r="C69">
        <v>2018</v>
      </c>
      <c r="D69" t="s">
        <v>96</v>
      </c>
      <c r="E69" t="s">
        <v>99</v>
      </c>
      <c r="F69">
        <f>_xlfn.ISOWEEKNUM(таблПродажи[[#This Row],[Дата]])</f>
        <v>4</v>
      </c>
      <c r="G69" t="s">
        <v>18</v>
      </c>
      <c r="H69">
        <v>523008</v>
      </c>
      <c r="I69" t="s">
        <v>22</v>
      </c>
    </row>
    <row r="70" spans="1:9" x14ac:dyDescent="0.45">
      <c r="A70" t="s">
        <v>45</v>
      </c>
      <c r="B70" s="1">
        <v>43503</v>
      </c>
      <c r="C70">
        <v>2019</v>
      </c>
      <c r="D70" t="s">
        <v>96</v>
      </c>
      <c r="E70" t="s">
        <v>100</v>
      </c>
      <c r="F70">
        <f>_xlfn.ISOWEEKNUM(таблПродажи[[#This Row],[Дата]])</f>
        <v>6</v>
      </c>
      <c r="G70" t="s">
        <v>68</v>
      </c>
      <c r="H70">
        <v>100064</v>
      </c>
      <c r="I70" t="s">
        <v>72</v>
      </c>
    </row>
    <row r="71" spans="1:9" x14ac:dyDescent="0.45">
      <c r="A71" t="s">
        <v>62</v>
      </c>
      <c r="B71" s="1">
        <v>43103</v>
      </c>
      <c r="C71">
        <v>2018</v>
      </c>
      <c r="D71" t="s">
        <v>96</v>
      </c>
      <c r="E71" t="s">
        <v>99</v>
      </c>
      <c r="F71">
        <f>_xlfn.ISOWEEKNUM(таблПродажи[[#This Row],[Дата]])</f>
        <v>1</v>
      </c>
      <c r="G71" t="s">
        <v>80</v>
      </c>
      <c r="H71">
        <v>823072</v>
      </c>
      <c r="I71" t="s">
        <v>83</v>
      </c>
    </row>
    <row r="72" spans="1:9" x14ac:dyDescent="0.45">
      <c r="A72" t="s">
        <v>16</v>
      </c>
      <c r="B72" s="1">
        <v>43434</v>
      </c>
      <c r="C72">
        <v>2018</v>
      </c>
      <c r="D72" t="s">
        <v>93</v>
      </c>
      <c r="E72" t="s">
        <v>106</v>
      </c>
      <c r="F72">
        <f>_xlfn.ISOWEEKNUM(таблПродажи[[#This Row],[Дата]])</f>
        <v>48</v>
      </c>
      <c r="G72" t="s">
        <v>18</v>
      </c>
      <c r="H72">
        <v>6456704</v>
      </c>
      <c r="I72" t="s">
        <v>26</v>
      </c>
    </row>
    <row r="73" spans="1:9" x14ac:dyDescent="0.45">
      <c r="A73" t="s">
        <v>16</v>
      </c>
      <c r="B73" s="1">
        <v>43505</v>
      </c>
      <c r="C73">
        <v>2019</v>
      </c>
      <c r="D73" t="s">
        <v>96</v>
      </c>
      <c r="E73" t="s">
        <v>100</v>
      </c>
      <c r="F73">
        <f>_xlfn.ISOWEEKNUM(таблПродажи[[#This Row],[Дата]])</f>
        <v>6</v>
      </c>
      <c r="G73" t="s">
        <v>39</v>
      </c>
      <c r="H73">
        <v>2902496</v>
      </c>
      <c r="I73" t="s">
        <v>41</v>
      </c>
    </row>
    <row r="74" spans="1:9" x14ac:dyDescent="0.45">
      <c r="A74" t="s">
        <v>25</v>
      </c>
      <c r="B74" s="1">
        <v>43150</v>
      </c>
      <c r="C74">
        <v>2018</v>
      </c>
      <c r="D74" t="s">
        <v>96</v>
      </c>
      <c r="E74" t="s">
        <v>100</v>
      </c>
      <c r="F74">
        <f>_xlfn.ISOWEEKNUM(таблПродажи[[#This Row],[Дата]])</f>
        <v>8</v>
      </c>
      <c r="G74" t="s">
        <v>56</v>
      </c>
      <c r="H74">
        <v>1010336</v>
      </c>
      <c r="I74" t="s">
        <v>57</v>
      </c>
    </row>
    <row r="75" spans="1:9" x14ac:dyDescent="0.45">
      <c r="A75" t="s">
        <v>58</v>
      </c>
      <c r="B75" s="1">
        <v>43883</v>
      </c>
      <c r="C75">
        <v>2020</v>
      </c>
      <c r="D75" t="s">
        <v>96</v>
      </c>
      <c r="E75" t="s">
        <v>100</v>
      </c>
      <c r="F75">
        <f>_xlfn.ISOWEEKNUM(таблПродажи[[#This Row],[Дата]])</f>
        <v>8</v>
      </c>
      <c r="G75" t="s">
        <v>80</v>
      </c>
      <c r="H75">
        <v>3048736</v>
      </c>
      <c r="I75" t="s">
        <v>82</v>
      </c>
    </row>
    <row r="76" spans="1:9" x14ac:dyDescent="0.45">
      <c r="A76" t="s">
        <v>38</v>
      </c>
      <c r="B76" s="1">
        <v>43891</v>
      </c>
      <c r="C76">
        <v>2020</v>
      </c>
      <c r="D76" t="s">
        <v>96</v>
      </c>
      <c r="E76" t="s">
        <v>101</v>
      </c>
      <c r="F76">
        <f>_xlfn.ISOWEEKNUM(таблПродажи[[#This Row],[Дата]])</f>
        <v>9</v>
      </c>
      <c r="G76" t="s">
        <v>68</v>
      </c>
      <c r="H76">
        <v>1201536</v>
      </c>
      <c r="I76" t="s">
        <v>71</v>
      </c>
    </row>
    <row r="77" spans="1:9" x14ac:dyDescent="0.45">
      <c r="A77" t="s">
        <v>30</v>
      </c>
      <c r="B77" s="1">
        <v>43655</v>
      </c>
      <c r="C77">
        <v>2019</v>
      </c>
      <c r="D77" t="s">
        <v>94</v>
      </c>
      <c r="E77" t="s">
        <v>98</v>
      </c>
      <c r="F77">
        <f>_xlfn.ISOWEEKNUM(таблПродажи[[#This Row],[Дата]])</f>
        <v>28</v>
      </c>
      <c r="G77" t="s">
        <v>65</v>
      </c>
      <c r="H77">
        <v>4694784</v>
      </c>
      <c r="I77" t="s">
        <v>66</v>
      </c>
    </row>
    <row r="78" spans="1:9" x14ac:dyDescent="0.45">
      <c r="A78" t="s">
        <v>23</v>
      </c>
      <c r="B78" s="1">
        <v>44056</v>
      </c>
      <c r="C78">
        <v>2020</v>
      </c>
      <c r="D78" t="s">
        <v>94</v>
      </c>
      <c r="E78" t="s">
        <v>107</v>
      </c>
      <c r="F78">
        <f>_xlfn.ISOWEEKNUM(таблПродажи[[#This Row],[Дата]])</f>
        <v>33</v>
      </c>
      <c r="G78" t="s">
        <v>46</v>
      </c>
      <c r="H78">
        <v>666400</v>
      </c>
      <c r="I78" t="s">
        <v>48</v>
      </c>
    </row>
    <row r="79" spans="1:9" x14ac:dyDescent="0.45">
      <c r="A79" t="s">
        <v>21</v>
      </c>
      <c r="B79" s="1">
        <v>43482</v>
      </c>
      <c r="C79">
        <v>2019</v>
      </c>
      <c r="D79" t="s">
        <v>96</v>
      </c>
      <c r="E79" t="s">
        <v>99</v>
      </c>
      <c r="F79">
        <f>_xlfn.ISOWEEKNUM(таблПродажи[[#This Row],[Дата]])</f>
        <v>3</v>
      </c>
      <c r="G79" t="s">
        <v>39</v>
      </c>
      <c r="H79">
        <v>51776</v>
      </c>
      <c r="I79" t="s">
        <v>42</v>
      </c>
    </row>
    <row r="80" spans="1:9" x14ac:dyDescent="0.45">
      <c r="A80" t="s">
        <v>62</v>
      </c>
      <c r="B80" s="1">
        <v>43946</v>
      </c>
      <c r="C80">
        <v>2020</v>
      </c>
      <c r="D80" t="s">
        <v>95</v>
      </c>
      <c r="E80" t="s">
        <v>103</v>
      </c>
      <c r="F80">
        <f>_xlfn.ISOWEEKNUM(таблПродажи[[#This Row],[Дата]])</f>
        <v>17</v>
      </c>
      <c r="G80" t="s">
        <v>80</v>
      </c>
      <c r="H80">
        <v>4016000</v>
      </c>
      <c r="I80" t="s">
        <v>81</v>
      </c>
    </row>
    <row r="81" spans="1:9" x14ac:dyDescent="0.45">
      <c r="A81" t="s">
        <v>21</v>
      </c>
      <c r="B81" s="1">
        <v>43822</v>
      </c>
      <c r="C81">
        <v>2019</v>
      </c>
      <c r="D81" t="s">
        <v>93</v>
      </c>
      <c r="E81" t="s">
        <v>105</v>
      </c>
      <c r="F81">
        <f>_xlfn.ISOWEEKNUM(таблПродажи[[#This Row],[Дата]])</f>
        <v>52</v>
      </c>
      <c r="G81" t="s">
        <v>73</v>
      </c>
      <c r="H81">
        <v>6609504</v>
      </c>
      <c r="I81" t="s">
        <v>74</v>
      </c>
    </row>
    <row r="82" spans="1:9" x14ac:dyDescent="0.45">
      <c r="A82" t="s">
        <v>63</v>
      </c>
      <c r="B82" s="1">
        <v>43226</v>
      </c>
      <c r="C82">
        <v>2018</v>
      </c>
      <c r="D82" t="s">
        <v>95</v>
      </c>
      <c r="E82" t="s">
        <v>102</v>
      </c>
      <c r="F82">
        <f>_xlfn.ISOWEEKNUM(таблПродажи[[#This Row],[Дата]])</f>
        <v>18</v>
      </c>
      <c r="G82" t="s">
        <v>80</v>
      </c>
      <c r="H82">
        <v>2625728</v>
      </c>
      <c r="I82" t="s">
        <v>84</v>
      </c>
    </row>
    <row r="83" spans="1:9" x14ac:dyDescent="0.45">
      <c r="A83" t="s">
        <v>64</v>
      </c>
      <c r="B83" s="1">
        <v>43772</v>
      </c>
      <c r="C83">
        <v>2019</v>
      </c>
      <c r="D83" t="s">
        <v>93</v>
      </c>
      <c r="E83" t="s">
        <v>106</v>
      </c>
      <c r="F83">
        <f>_xlfn.ISOWEEKNUM(таблПродажи[[#This Row],[Дата]])</f>
        <v>44</v>
      </c>
      <c r="G83" t="s">
        <v>56</v>
      </c>
      <c r="H83">
        <v>7040064</v>
      </c>
      <c r="I83" t="s">
        <v>60</v>
      </c>
    </row>
    <row r="84" spans="1:9" x14ac:dyDescent="0.45">
      <c r="A84" t="s">
        <v>29</v>
      </c>
      <c r="B84" s="1">
        <v>43422</v>
      </c>
      <c r="C84">
        <v>2018</v>
      </c>
      <c r="D84" t="s">
        <v>93</v>
      </c>
      <c r="E84" t="s">
        <v>106</v>
      </c>
      <c r="F84">
        <f>_xlfn.ISOWEEKNUM(таблПродажи[[#This Row],[Дата]])</f>
        <v>46</v>
      </c>
      <c r="G84" t="s">
        <v>86</v>
      </c>
      <c r="H84">
        <v>953120</v>
      </c>
      <c r="I84" t="s">
        <v>87</v>
      </c>
    </row>
    <row r="85" spans="1:9" x14ac:dyDescent="0.45">
      <c r="A85" t="s">
        <v>23</v>
      </c>
      <c r="B85" s="1">
        <v>43499</v>
      </c>
      <c r="C85">
        <v>2019</v>
      </c>
      <c r="D85" t="s">
        <v>96</v>
      </c>
      <c r="E85" t="s">
        <v>100</v>
      </c>
      <c r="F85">
        <f>_xlfn.ISOWEEKNUM(таблПродажи[[#This Row],[Дата]])</f>
        <v>5</v>
      </c>
      <c r="G85" t="s">
        <v>73</v>
      </c>
      <c r="H85">
        <v>452224</v>
      </c>
      <c r="I85" t="s">
        <v>76</v>
      </c>
    </row>
    <row r="86" spans="1:9" x14ac:dyDescent="0.45">
      <c r="A86" t="s">
        <v>16</v>
      </c>
      <c r="B86" s="1">
        <v>43850</v>
      </c>
      <c r="C86">
        <v>2020</v>
      </c>
      <c r="D86" t="s">
        <v>96</v>
      </c>
      <c r="E86" t="s">
        <v>99</v>
      </c>
      <c r="F86">
        <f>_xlfn.ISOWEEKNUM(таблПродажи[[#This Row],[Дата]])</f>
        <v>4</v>
      </c>
      <c r="G86" t="s">
        <v>39</v>
      </c>
      <c r="H86">
        <v>594880</v>
      </c>
      <c r="I86" t="s">
        <v>43</v>
      </c>
    </row>
    <row r="87" spans="1:9" x14ac:dyDescent="0.45">
      <c r="A87" t="s">
        <v>10</v>
      </c>
      <c r="B87" s="1">
        <v>43119</v>
      </c>
      <c r="C87">
        <v>2018</v>
      </c>
      <c r="D87" t="s">
        <v>96</v>
      </c>
      <c r="E87" t="s">
        <v>99</v>
      </c>
      <c r="F87">
        <f>_xlfn.ISOWEEKNUM(таблПродажи[[#This Row],[Дата]])</f>
        <v>3</v>
      </c>
      <c r="G87" t="s">
        <v>33</v>
      </c>
      <c r="H87">
        <v>590304</v>
      </c>
      <c r="I87" t="s">
        <v>36</v>
      </c>
    </row>
    <row r="88" spans="1:9" x14ac:dyDescent="0.45">
      <c r="A88" t="s">
        <v>15</v>
      </c>
      <c r="B88" s="1">
        <v>43949</v>
      </c>
      <c r="C88">
        <v>2020</v>
      </c>
      <c r="D88" t="s">
        <v>95</v>
      </c>
      <c r="E88" t="s">
        <v>103</v>
      </c>
      <c r="F88">
        <f>_xlfn.ISOWEEKNUM(таблПродажи[[#This Row],[Дата]])</f>
        <v>18</v>
      </c>
      <c r="G88" t="s">
        <v>39</v>
      </c>
      <c r="H88">
        <v>749376</v>
      </c>
      <c r="I88" t="s">
        <v>40</v>
      </c>
    </row>
    <row r="89" spans="1:9" x14ac:dyDescent="0.45">
      <c r="A89" t="s">
        <v>16</v>
      </c>
      <c r="B89" s="1">
        <v>43321</v>
      </c>
      <c r="C89">
        <v>2018</v>
      </c>
      <c r="D89" t="s">
        <v>94</v>
      </c>
      <c r="E89" t="s">
        <v>107</v>
      </c>
      <c r="F89">
        <f>_xlfn.ISOWEEKNUM(таблПродажи[[#This Row],[Дата]])</f>
        <v>32</v>
      </c>
      <c r="G89" t="s">
        <v>73</v>
      </c>
      <c r="H89">
        <v>534080</v>
      </c>
      <c r="I89" t="s">
        <v>74</v>
      </c>
    </row>
    <row r="90" spans="1:9" x14ac:dyDescent="0.45">
      <c r="A90" t="s">
        <v>15</v>
      </c>
      <c r="B90" s="1">
        <v>43191</v>
      </c>
      <c r="C90">
        <v>2018</v>
      </c>
      <c r="D90" t="s">
        <v>95</v>
      </c>
      <c r="E90" t="s">
        <v>103</v>
      </c>
      <c r="F90">
        <f>_xlfn.ISOWEEKNUM(таблПродажи[[#This Row],[Дата]])</f>
        <v>13</v>
      </c>
      <c r="G90" t="s">
        <v>39</v>
      </c>
      <c r="H90">
        <v>1040064</v>
      </c>
      <c r="I90" t="s">
        <v>42</v>
      </c>
    </row>
    <row r="91" spans="1:9" x14ac:dyDescent="0.45">
      <c r="A91" t="s">
        <v>15</v>
      </c>
      <c r="B91" s="1">
        <v>43123</v>
      </c>
      <c r="C91">
        <v>2018</v>
      </c>
      <c r="D91" t="s">
        <v>96</v>
      </c>
      <c r="E91" t="s">
        <v>99</v>
      </c>
      <c r="F91">
        <f>_xlfn.ISOWEEKNUM(таблПродажи[[#This Row],[Дата]])</f>
        <v>4</v>
      </c>
      <c r="G91" t="s">
        <v>39</v>
      </c>
      <c r="H91">
        <v>486208</v>
      </c>
      <c r="I91" t="s">
        <v>41</v>
      </c>
    </row>
    <row r="92" spans="1:9" x14ac:dyDescent="0.45">
      <c r="A92" t="s">
        <v>64</v>
      </c>
      <c r="B92" s="1">
        <v>43760</v>
      </c>
      <c r="C92">
        <v>2019</v>
      </c>
      <c r="D92" t="s">
        <v>93</v>
      </c>
      <c r="E92" t="s">
        <v>109</v>
      </c>
      <c r="F92">
        <f>_xlfn.ISOWEEKNUM(таблПродажи[[#This Row],[Дата]])</f>
        <v>43</v>
      </c>
      <c r="G92" t="s">
        <v>56</v>
      </c>
      <c r="H92">
        <v>7161664</v>
      </c>
      <c r="I92" t="s">
        <v>57</v>
      </c>
    </row>
    <row r="93" spans="1:9" x14ac:dyDescent="0.45">
      <c r="A93" t="s">
        <v>29</v>
      </c>
      <c r="B93" s="1">
        <v>43829</v>
      </c>
      <c r="C93">
        <v>2019</v>
      </c>
      <c r="D93" t="s">
        <v>93</v>
      </c>
      <c r="E93" t="s">
        <v>105</v>
      </c>
      <c r="F93">
        <f>_xlfn.ISOWEEKNUM(таблПродажи[[#This Row],[Дата]])</f>
        <v>1</v>
      </c>
      <c r="G93" t="s">
        <v>86</v>
      </c>
      <c r="H93">
        <v>572992</v>
      </c>
      <c r="I93" t="s">
        <v>89</v>
      </c>
    </row>
    <row r="94" spans="1:9" x14ac:dyDescent="0.45">
      <c r="A94" t="s">
        <v>64</v>
      </c>
      <c r="B94" s="1">
        <v>43303</v>
      </c>
      <c r="C94">
        <v>2018</v>
      </c>
      <c r="D94" t="s">
        <v>94</v>
      </c>
      <c r="E94" t="s">
        <v>98</v>
      </c>
      <c r="F94">
        <f>_xlfn.ISOWEEKNUM(таблПродажи[[#This Row],[Дата]])</f>
        <v>29</v>
      </c>
      <c r="G94" t="s">
        <v>56</v>
      </c>
      <c r="H94">
        <v>1035328</v>
      </c>
      <c r="I94" t="s">
        <v>61</v>
      </c>
    </row>
    <row r="95" spans="1:9" x14ac:dyDescent="0.45">
      <c r="A95" t="s">
        <v>55</v>
      </c>
      <c r="B95" s="1">
        <v>43562</v>
      </c>
      <c r="C95">
        <v>2019</v>
      </c>
      <c r="D95" t="s">
        <v>95</v>
      </c>
      <c r="E95" t="s">
        <v>103</v>
      </c>
      <c r="F95">
        <f>_xlfn.ISOWEEKNUM(таблПродажи[[#This Row],[Дата]])</f>
        <v>14</v>
      </c>
      <c r="G95" t="s">
        <v>18</v>
      </c>
      <c r="H95">
        <v>4407360</v>
      </c>
      <c r="I95" t="s">
        <v>19</v>
      </c>
    </row>
    <row r="96" spans="1:9" x14ac:dyDescent="0.45">
      <c r="A96" t="s">
        <v>23</v>
      </c>
      <c r="B96" s="1">
        <v>43401</v>
      </c>
      <c r="C96">
        <v>2018</v>
      </c>
      <c r="D96" t="s">
        <v>93</v>
      </c>
      <c r="E96" t="s">
        <v>109</v>
      </c>
      <c r="F96">
        <f>_xlfn.ISOWEEKNUM(таблПродажи[[#This Row],[Дата]])</f>
        <v>43</v>
      </c>
      <c r="G96" t="s">
        <v>73</v>
      </c>
      <c r="H96">
        <v>2538304</v>
      </c>
      <c r="I96" t="s">
        <v>78</v>
      </c>
    </row>
    <row r="97" spans="1:9" x14ac:dyDescent="0.45">
      <c r="A97" t="s">
        <v>28</v>
      </c>
      <c r="B97" s="1">
        <v>43123</v>
      </c>
      <c r="C97">
        <v>2018</v>
      </c>
      <c r="D97" t="s">
        <v>96</v>
      </c>
      <c r="E97" t="s">
        <v>99</v>
      </c>
      <c r="F97">
        <f>_xlfn.ISOWEEKNUM(таблПродажи[[#This Row],[Дата]])</f>
        <v>4</v>
      </c>
      <c r="G97" t="s">
        <v>80</v>
      </c>
      <c r="H97">
        <v>1517280</v>
      </c>
      <c r="I97" t="s">
        <v>83</v>
      </c>
    </row>
    <row r="98" spans="1:9" x14ac:dyDescent="0.45">
      <c r="A98" t="s">
        <v>62</v>
      </c>
      <c r="B98" s="1">
        <v>44076</v>
      </c>
      <c r="C98">
        <v>2020</v>
      </c>
      <c r="D98" t="s">
        <v>94</v>
      </c>
      <c r="E98" t="s">
        <v>104</v>
      </c>
      <c r="F98">
        <f>_xlfn.ISOWEEKNUM(таблПродажи[[#This Row],[Дата]])</f>
        <v>36</v>
      </c>
      <c r="G98" t="s">
        <v>56</v>
      </c>
      <c r="H98">
        <v>302624</v>
      </c>
      <c r="I98" t="s">
        <v>60</v>
      </c>
    </row>
    <row r="99" spans="1:9" x14ac:dyDescent="0.45">
      <c r="A99" t="s">
        <v>29</v>
      </c>
      <c r="B99" s="1">
        <v>43907</v>
      </c>
      <c r="C99">
        <v>2020</v>
      </c>
      <c r="D99" t="s">
        <v>96</v>
      </c>
      <c r="E99" t="s">
        <v>101</v>
      </c>
      <c r="F99">
        <f>_xlfn.ISOWEEKNUM(таблПродажи[[#This Row],[Дата]])</f>
        <v>12</v>
      </c>
      <c r="G99" t="s">
        <v>80</v>
      </c>
      <c r="H99">
        <v>1975104</v>
      </c>
      <c r="I99" t="s">
        <v>83</v>
      </c>
    </row>
    <row r="100" spans="1:9" x14ac:dyDescent="0.45">
      <c r="A100" t="s">
        <v>5</v>
      </c>
      <c r="B100" s="1">
        <v>43640</v>
      </c>
      <c r="C100">
        <v>2019</v>
      </c>
      <c r="D100" t="s">
        <v>95</v>
      </c>
      <c r="E100" t="s">
        <v>108</v>
      </c>
      <c r="F100">
        <f>_xlfn.ISOWEEKNUM(таблПродажи[[#This Row],[Дата]])</f>
        <v>26</v>
      </c>
      <c r="G100" t="s">
        <v>8</v>
      </c>
      <c r="H100">
        <v>3103904</v>
      </c>
      <c r="I100" t="s">
        <v>9</v>
      </c>
    </row>
    <row r="101" spans="1:9" x14ac:dyDescent="0.45">
      <c r="A101" t="s">
        <v>30</v>
      </c>
      <c r="B101" s="1">
        <v>43863</v>
      </c>
      <c r="C101">
        <v>2020</v>
      </c>
      <c r="D101" t="s">
        <v>96</v>
      </c>
      <c r="E101" t="s">
        <v>100</v>
      </c>
      <c r="F101">
        <f>_xlfn.ISOWEEKNUM(таблПродажи[[#This Row],[Дата]])</f>
        <v>5</v>
      </c>
      <c r="G101" t="s">
        <v>65</v>
      </c>
      <c r="H101">
        <v>2735584</v>
      </c>
      <c r="I101" t="s">
        <v>66</v>
      </c>
    </row>
    <row r="102" spans="1:9" x14ac:dyDescent="0.45">
      <c r="A102" t="s">
        <v>62</v>
      </c>
      <c r="B102" s="1">
        <v>43281</v>
      </c>
      <c r="C102">
        <v>2018</v>
      </c>
      <c r="D102" t="s">
        <v>95</v>
      </c>
      <c r="E102" t="s">
        <v>108</v>
      </c>
      <c r="F102">
        <f>_xlfn.ISOWEEKNUM(таблПродажи[[#This Row],[Дата]])</f>
        <v>26</v>
      </c>
      <c r="G102" t="s">
        <v>56</v>
      </c>
      <c r="H102">
        <v>2021024</v>
      </c>
      <c r="I102" t="s">
        <v>60</v>
      </c>
    </row>
    <row r="103" spans="1:9" x14ac:dyDescent="0.45">
      <c r="A103" t="s">
        <v>58</v>
      </c>
      <c r="B103" s="1">
        <v>43577</v>
      </c>
      <c r="C103">
        <v>2019</v>
      </c>
      <c r="D103" t="s">
        <v>95</v>
      </c>
      <c r="E103" t="s">
        <v>103</v>
      </c>
      <c r="F103">
        <f>_xlfn.ISOWEEKNUM(таблПродажи[[#This Row],[Дата]])</f>
        <v>17</v>
      </c>
      <c r="G103" t="s">
        <v>80</v>
      </c>
      <c r="H103">
        <v>1259904</v>
      </c>
      <c r="I103" t="s">
        <v>83</v>
      </c>
    </row>
    <row r="104" spans="1:9" x14ac:dyDescent="0.45">
      <c r="A104" t="s">
        <v>21</v>
      </c>
      <c r="B104" s="1">
        <v>43205</v>
      </c>
      <c r="C104">
        <v>2018</v>
      </c>
      <c r="D104" t="s">
        <v>95</v>
      </c>
      <c r="E104" t="s">
        <v>103</v>
      </c>
      <c r="F104">
        <f>_xlfn.ISOWEEKNUM(таблПродажи[[#This Row],[Дата]])</f>
        <v>15</v>
      </c>
      <c r="G104" t="s">
        <v>39</v>
      </c>
      <c r="H104">
        <v>3119520</v>
      </c>
      <c r="I104" t="s">
        <v>43</v>
      </c>
    </row>
    <row r="105" spans="1:9" x14ac:dyDescent="0.45">
      <c r="A105" t="s">
        <v>30</v>
      </c>
      <c r="B105" s="1">
        <v>43231</v>
      </c>
      <c r="C105">
        <v>2018</v>
      </c>
      <c r="D105" t="s">
        <v>95</v>
      </c>
      <c r="E105" t="s">
        <v>102</v>
      </c>
      <c r="F105">
        <f>_xlfn.ISOWEEKNUM(таблПродажи[[#This Row],[Дата]])</f>
        <v>19</v>
      </c>
      <c r="G105" t="s">
        <v>65</v>
      </c>
      <c r="H105">
        <v>4162304</v>
      </c>
      <c r="I105" t="s">
        <v>66</v>
      </c>
    </row>
    <row r="106" spans="1:9" x14ac:dyDescent="0.45">
      <c r="A106" t="s">
        <v>52</v>
      </c>
      <c r="B106" s="1">
        <v>43301</v>
      </c>
      <c r="C106">
        <v>2018</v>
      </c>
      <c r="D106" t="s">
        <v>94</v>
      </c>
      <c r="E106" t="s">
        <v>98</v>
      </c>
      <c r="F106">
        <f>_xlfn.ISOWEEKNUM(таблПродажи[[#This Row],[Дата]])</f>
        <v>29</v>
      </c>
      <c r="G106" t="s">
        <v>56</v>
      </c>
      <c r="H106">
        <v>781696</v>
      </c>
      <c r="I106" t="s">
        <v>61</v>
      </c>
    </row>
    <row r="107" spans="1:9" x14ac:dyDescent="0.45">
      <c r="A107" t="s">
        <v>23</v>
      </c>
      <c r="B107" s="1">
        <v>43101</v>
      </c>
      <c r="C107">
        <v>2018</v>
      </c>
      <c r="D107" t="s">
        <v>96</v>
      </c>
      <c r="E107" t="s">
        <v>99</v>
      </c>
      <c r="F107">
        <f>_xlfn.ISOWEEKNUM(таблПродажи[[#This Row],[Дата]])</f>
        <v>1</v>
      </c>
      <c r="G107" t="s">
        <v>39</v>
      </c>
      <c r="H107">
        <v>1116128</v>
      </c>
      <c r="I107" t="s">
        <v>41</v>
      </c>
    </row>
    <row r="108" spans="1:9" x14ac:dyDescent="0.45">
      <c r="A108" t="s">
        <v>24</v>
      </c>
      <c r="B108" s="1">
        <v>43867</v>
      </c>
      <c r="C108">
        <v>2020</v>
      </c>
      <c r="D108" t="s">
        <v>96</v>
      </c>
      <c r="E108" t="s">
        <v>100</v>
      </c>
      <c r="F108">
        <f>_xlfn.ISOWEEKNUM(таблПродажи[[#This Row],[Дата]])</f>
        <v>6</v>
      </c>
      <c r="G108" t="s">
        <v>46</v>
      </c>
      <c r="H108">
        <v>356672</v>
      </c>
      <c r="I108" t="s">
        <v>47</v>
      </c>
    </row>
    <row r="109" spans="1:9" x14ac:dyDescent="0.45">
      <c r="A109" t="s">
        <v>62</v>
      </c>
      <c r="B109" s="1">
        <v>43656</v>
      </c>
      <c r="C109">
        <v>2019</v>
      </c>
      <c r="D109" t="s">
        <v>94</v>
      </c>
      <c r="E109" t="s">
        <v>98</v>
      </c>
      <c r="F109">
        <f>_xlfn.ISOWEEKNUM(таблПродажи[[#This Row],[Дата]])</f>
        <v>28</v>
      </c>
      <c r="G109" t="s">
        <v>56</v>
      </c>
      <c r="H109">
        <v>2447456</v>
      </c>
      <c r="I109" t="s">
        <v>60</v>
      </c>
    </row>
    <row r="110" spans="1:9" x14ac:dyDescent="0.45">
      <c r="A110" t="s">
        <v>12</v>
      </c>
      <c r="B110" s="1">
        <v>43174</v>
      </c>
      <c r="C110">
        <v>2018</v>
      </c>
      <c r="D110" t="s">
        <v>96</v>
      </c>
      <c r="E110" t="s">
        <v>101</v>
      </c>
      <c r="F110">
        <f>_xlfn.ISOWEEKNUM(таблПродажи[[#This Row],[Дата]])</f>
        <v>11</v>
      </c>
      <c r="G110" t="s">
        <v>68</v>
      </c>
      <c r="H110">
        <v>2037728</v>
      </c>
      <c r="I110" t="s">
        <v>70</v>
      </c>
    </row>
    <row r="111" spans="1:9" x14ac:dyDescent="0.45">
      <c r="A111" t="s">
        <v>10</v>
      </c>
      <c r="B111" s="1">
        <v>43490</v>
      </c>
      <c r="C111">
        <v>2019</v>
      </c>
      <c r="D111" t="s">
        <v>96</v>
      </c>
      <c r="E111" t="s">
        <v>99</v>
      </c>
      <c r="F111">
        <f>_xlfn.ISOWEEKNUM(таблПродажи[[#This Row],[Дата]])</f>
        <v>4</v>
      </c>
      <c r="G111" t="s">
        <v>68</v>
      </c>
      <c r="H111">
        <v>247456</v>
      </c>
      <c r="I111" t="s">
        <v>69</v>
      </c>
    </row>
    <row r="112" spans="1:9" x14ac:dyDescent="0.45">
      <c r="A112" t="s">
        <v>29</v>
      </c>
      <c r="B112" s="1">
        <v>43653</v>
      </c>
      <c r="C112">
        <v>2019</v>
      </c>
      <c r="D112" t="s">
        <v>94</v>
      </c>
      <c r="E112" t="s">
        <v>98</v>
      </c>
      <c r="F112">
        <f>_xlfn.ISOWEEKNUM(таблПродажи[[#This Row],[Дата]])</f>
        <v>27</v>
      </c>
      <c r="G112" t="s">
        <v>56</v>
      </c>
      <c r="H112">
        <v>502656</v>
      </c>
      <c r="I112" t="s">
        <v>59</v>
      </c>
    </row>
    <row r="113" spans="1:9" x14ac:dyDescent="0.45">
      <c r="A113" t="s">
        <v>28</v>
      </c>
      <c r="B113" s="1">
        <v>43914</v>
      </c>
      <c r="C113">
        <v>2020</v>
      </c>
      <c r="D113" t="s">
        <v>96</v>
      </c>
      <c r="E113" t="s">
        <v>101</v>
      </c>
      <c r="F113">
        <f>_xlfn.ISOWEEKNUM(таблПродажи[[#This Row],[Дата]])</f>
        <v>13</v>
      </c>
      <c r="G113" t="s">
        <v>56</v>
      </c>
      <c r="H113">
        <v>1425792</v>
      </c>
      <c r="I113" t="s">
        <v>60</v>
      </c>
    </row>
    <row r="114" spans="1:9" x14ac:dyDescent="0.45">
      <c r="A114" t="s">
        <v>27</v>
      </c>
      <c r="B114" s="1">
        <v>43556</v>
      </c>
      <c r="C114">
        <v>2019</v>
      </c>
      <c r="D114" t="s">
        <v>95</v>
      </c>
      <c r="E114" t="s">
        <v>103</v>
      </c>
      <c r="F114">
        <f>_xlfn.ISOWEEKNUM(таблПродажи[[#This Row],[Дата]])</f>
        <v>14</v>
      </c>
      <c r="G114" t="s">
        <v>56</v>
      </c>
      <c r="H114">
        <v>676640</v>
      </c>
      <c r="I114" t="s">
        <v>57</v>
      </c>
    </row>
    <row r="115" spans="1:9" x14ac:dyDescent="0.45">
      <c r="A115" t="s">
        <v>24</v>
      </c>
      <c r="B115" s="1">
        <v>43387</v>
      </c>
      <c r="C115">
        <v>2018</v>
      </c>
      <c r="D115" t="s">
        <v>93</v>
      </c>
      <c r="E115" t="s">
        <v>109</v>
      </c>
      <c r="F115">
        <f>_xlfn.ISOWEEKNUM(таблПродажи[[#This Row],[Дата]])</f>
        <v>41</v>
      </c>
      <c r="G115" t="s">
        <v>73</v>
      </c>
      <c r="H115">
        <v>947744</v>
      </c>
      <c r="I115" t="s">
        <v>75</v>
      </c>
    </row>
    <row r="116" spans="1:9" x14ac:dyDescent="0.45">
      <c r="A116" t="s">
        <v>15</v>
      </c>
      <c r="B116" s="1">
        <v>43194</v>
      </c>
      <c r="C116">
        <v>2018</v>
      </c>
      <c r="D116" t="s">
        <v>95</v>
      </c>
      <c r="E116" t="s">
        <v>103</v>
      </c>
      <c r="F116">
        <f>_xlfn.ISOWEEKNUM(таблПродажи[[#This Row],[Дата]])</f>
        <v>14</v>
      </c>
      <c r="G116" t="s">
        <v>8</v>
      </c>
      <c r="H116">
        <v>410208</v>
      </c>
      <c r="I116" t="s">
        <v>14</v>
      </c>
    </row>
    <row r="117" spans="1:9" x14ac:dyDescent="0.45">
      <c r="A117" t="s">
        <v>21</v>
      </c>
      <c r="B117" s="1">
        <v>43612</v>
      </c>
      <c r="C117">
        <v>2019</v>
      </c>
      <c r="D117" t="s">
        <v>95</v>
      </c>
      <c r="E117" t="s">
        <v>102</v>
      </c>
      <c r="F117">
        <f>_xlfn.ISOWEEKNUM(таблПродажи[[#This Row],[Дата]])</f>
        <v>22</v>
      </c>
      <c r="G117" t="s">
        <v>39</v>
      </c>
      <c r="H117">
        <v>1380960</v>
      </c>
      <c r="I117" t="s">
        <v>41</v>
      </c>
    </row>
    <row r="118" spans="1:9" x14ac:dyDescent="0.45">
      <c r="A118" t="s">
        <v>31</v>
      </c>
      <c r="B118" s="1">
        <v>43853</v>
      </c>
      <c r="C118">
        <v>2020</v>
      </c>
      <c r="D118" t="s">
        <v>96</v>
      </c>
      <c r="E118" t="s">
        <v>99</v>
      </c>
      <c r="F118">
        <f>_xlfn.ISOWEEKNUM(таблПродажи[[#This Row],[Дата]])</f>
        <v>4</v>
      </c>
      <c r="G118" t="s">
        <v>33</v>
      </c>
      <c r="H118">
        <v>839328</v>
      </c>
      <c r="I118" t="s">
        <v>116</v>
      </c>
    </row>
    <row r="119" spans="1:9" x14ac:dyDescent="0.45">
      <c r="A119" t="s">
        <v>28</v>
      </c>
      <c r="B119" s="1">
        <v>43248</v>
      </c>
      <c r="C119">
        <v>2018</v>
      </c>
      <c r="D119" t="s">
        <v>95</v>
      </c>
      <c r="E119" t="s">
        <v>102</v>
      </c>
      <c r="F119">
        <f>_xlfn.ISOWEEKNUM(таблПродажи[[#This Row],[Дата]])</f>
        <v>22</v>
      </c>
      <c r="G119" t="s">
        <v>56</v>
      </c>
      <c r="H119">
        <v>2573024</v>
      </c>
      <c r="I119" t="s">
        <v>59</v>
      </c>
    </row>
    <row r="120" spans="1:9" x14ac:dyDescent="0.45">
      <c r="A120" t="s">
        <v>12</v>
      </c>
      <c r="B120" s="1">
        <v>44067</v>
      </c>
      <c r="C120">
        <v>2020</v>
      </c>
      <c r="D120" t="s">
        <v>94</v>
      </c>
      <c r="E120" t="s">
        <v>107</v>
      </c>
      <c r="F120">
        <f>_xlfn.ISOWEEKNUM(таблПродажи[[#This Row],[Дата]])</f>
        <v>35</v>
      </c>
      <c r="G120" t="s">
        <v>8</v>
      </c>
      <c r="H120">
        <v>412800</v>
      </c>
      <c r="I120" t="s">
        <v>13</v>
      </c>
    </row>
    <row r="121" spans="1:9" x14ac:dyDescent="0.45">
      <c r="A121" t="s">
        <v>51</v>
      </c>
      <c r="B121" s="1">
        <v>43520</v>
      </c>
      <c r="C121">
        <v>2019</v>
      </c>
      <c r="D121" t="s">
        <v>96</v>
      </c>
      <c r="E121" t="s">
        <v>100</v>
      </c>
      <c r="F121">
        <f>_xlfn.ISOWEEKNUM(таблПродажи[[#This Row],[Дата]])</f>
        <v>8</v>
      </c>
      <c r="G121" t="s">
        <v>46</v>
      </c>
      <c r="H121">
        <v>1374528</v>
      </c>
      <c r="I121" t="s">
        <v>47</v>
      </c>
    </row>
    <row r="122" spans="1:9" x14ac:dyDescent="0.45">
      <c r="A122" t="s">
        <v>10</v>
      </c>
      <c r="B122" s="1">
        <v>43888</v>
      </c>
      <c r="C122">
        <v>2020</v>
      </c>
      <c r="D122" t="s">
        <v>96</v>
      </c>
      <c r="E122" t="s">
        <v>100</v>
      </c>
      <c r="F122">
        <f>_xlfn.ISOWEEKNUM(таблПродажи[[#This Row],[Дата]])</f>
        <v>9</v>
      </c>
      <c r="G122" t="s">
        <v>68</v>
      </c>
      <c r="H122">
        <v>1921760</v>
      </c>
      <c r="I122" t="s">
        <v>71</v>
      </c>
    </row>
    <row r="123" spans="1:9" x14ac:dyDescent="0.45">
      <c r="A123" t="s">
        <v>12</v>
      </c>
      <c r="B123" s="1">
        <v>43481</v>
      </c>
      <c r="C123">
        <v>2019</v>
      </c>
      <c r="D123" t="s">
        <v>96</v>
      </c>
      <c r="E123" t="s">
        <v>99</v>
      </c>
      <c r="F123">
        <f>_xlfn.ISOWEEKNUM(таблПродажи[[#This Row],[Дата]])</f>
        <v>3</v>
      </c>
      <c r="G123" t="s">
        <v>68</v>
      </c>
      <c r="H123">
        <v>1449920</v>
      </c>
      <c r="I123" t="s">
        <v>69</v>
      </c>
    </row>
    <row r="124" spans="1:9" x14ac:dyDescent="0.45">
      <c r="A124" t="s">
        <v>62</v>
      </c>
      <c r="B124" s="1">
        <v>43955</v>
      </c>
      <c r="C124">
        <v>2020</v>
      </c>
      <c r="D124" t="s">
        <v>95</v>
      </c>
      <c r="E124" t="s">
        <v>102</v>
      </c>
      <c r="F124">
        <f>_xlfn.ISOWEEKNUM(таблПродажи[[#This Row],[Дата]])</f>
        <v>19</v>
      </c>
      <c r="G124" t="s">
        <v>80</v>
      </c>
      <c r="H124">
        <v>2237024</v>
      </c>
      <c r="I124" t="s">
        <v>82</v>
      </c>
    </row>
    <row r="125" spans="1:9" x14ac:dyDescent="0.45">
      <c r="A125" t="s">
        <v>38</v>
      </c>
      <c r="B125" s="1">
        <v>43389</v>
      </c>
      <c r="C125">
        <v>2018</v>
      </c>
      <c r="D125" t="s">
        <v>93</v>
      </c>
      <c r="E125" t="s">
        <v>109</v>
      </c>
      <c r="F125">
        <f>_xlfn.ISOWEEKNUM(таблПродажи[[#This Row],[Дата]])</f>
        <v>42</v>
      </c>
      <c r="G125" t="s">
        <v>68</v>
      </c>
      <c r="H125">
        <v>289248</v>
      </c>
      <c r="I125" t="s">
        <v>69</v>
      </c>
    </row>
    <row r="126" spans="1:9" x14ac:dyDescent="0.45">
      <c r="A126" t="s">
        <v>30</v>
      </c>
      <c r="B126" s="1">
        <v>43218</v>
      </c>
      <c r="C126">
        <v>2018</v>
      </c>
      <c r="D126" t="s">
        <v>95</v>
      </c>
      <c r="E126" t="s">
        <v>103</v>
      </c>
      <c r="F126">
        <f>_xlfn.ISOWEEKNUM(таблПродажи[[#This Row],[Дата]])</f>
        <v>17</v>
      </c>
      <c r="G126" t="s">
        <v>65</v>
      </c>
      <c r="H126">
        <v>4447680</v>
      </c>
      <c r="I126" t="s">
        <v>35</v>
      </c>
    </row>
    <row r="127" spans="1:9" x14ac:dyDescent="0.45">
      <c r="A127" t="s">
        <v>58</v>
      </c>
      <c r="B127" s="1">
        <v>43958</v>
      </c>
      <c r="C127">
        <v>2020</v>
      </c>
      <c r="D127" t="s">
        <v>95</v>
      </c>
      <c r="E127" t="s">
        <v>102</v>
      </c>
      <c r="F127">
        <f>_xlfn.ISOWEEKNUM(таблПродажи[[#This Row],[Дата]])</f>
        <v>19</v>
      </c>
      <c r="G127" t="s">
        <v>56</v>
      </c>
      <c r="H127">
        <v>1827648</v>
      </c>
      <c r="I127" t="s">
        <v>57</v>
      </c>
    </row>
    <row r="128" spans="1:9" x14ac:dyDescent="0.45">
      <c r="A128" t="s">
        <v>30</v>
      </c>
      <c r="B128" s="1">
        <v>43967</v>
      </c>
      <c r="C128">
        <v>2020</v>
      </c>
      <c r="D128" t="s">
        <v>95</v>
      </c>
      <c r="E128" t="s">
        <v>102</v>
      </c>
      <c r="F128">
        <f>_xlfn.ISOWEEKNUM(таблПродажи[[#This Row],[Дата]])</f>
        <v>20</v>
      </c>
      <c r="G128" t="s">
        <v>65</v>
      </c>
      <c r="H128">
        <v>3998016</v>
      </c>
      <c r="I128" t="s">
        <v>35</v>
      </c>
    </row>
    <row r="129" spans="1:9" x14ac:dyDescent="0.45">
      <c r="A129" t="s">
        <v>12</v>
      </c>
      <c r="B129" s="1">
        <v>43515</v>
      </c>
      <c r="C129">
        <v>2019</v>
      </c>
      <c r="D129" t="s">
        <v>96</v>
      </c>
      <c r="E129" t="s">
        <v>100</v>
      </c>
      <c r="F129">
        <f>_xlfn.ISOWEEKNUM(таблПродажи[[#This Row],[Дата]])</f>
        <v>8</v>
      </c>
      <c r="G129" t="s">
        <v>39</v>
      </c>
      <c r="H129">
        <v>3174048</v>
      </c>
      <c r="I129" t="s">
        <v>43</v>
      </c>
    </row>
    <row r="130" spans="1:9" x14ac:dyDescent="0.45">
      <c r="A130" t="s">
        <v>38</v>
      </c>
      <c r="B130" s="1">
        <v>43171</v>
      </c>
      <c r="C130">
        <v>2018</v>
      </c>
      <c r="D130" t="s">
        <v>96</v>
      </c>
      <c r="E130" t="s">
        <v>101</v>
      </c>
      <c r="F130">
        <f>_xlfn.ISOWEEKNUM(таблПродажи[[#This Row],[Дата]])</f>
        <v>11</v>
      </c>
      <c r="G130" t="s">
        <v>8</v>
      </c>
      <c r="H130">
        <v>866592</v>
      </c>
      <c r="I130" t="s">
        <v>20</v>
      </c>
    </row>
    <row r="131" spans="1:9" x14ac:dyDescent="0.45">
      <c r="A131" t="s">
        <v>62</v>
      </c>
      <c r="B131" s="1">
        <v>43144</v>
      </c>
      <c r="C131">
        <v>2018</v>
      </c>
      <c r="D131" t="s">
        <v>96</v>
      </c>
      <c r="E131" t="s">
        <v>100</v>
      </c>
      <c r="F131">
        <f>_xlfn.ISOWEEKNUM(таблПродажи[[#This Row],[Дата]])</f>
        <v>7</v>
      </c>
      <c r="G131" t="s">
        <v>18</v>
      </c>
      <c r="H131">
        <v>2115424</v>
      </c>
      <c r="I131" t="s">
        <v>22</v>
      </c>
    </row>
    <row r="132" spans="1:9" x14ac:dyDescent="0.45">
      <c r="A132" t="s">
        <v>64</v>
      </c>
      <c r="B132" s="1">
        <v>43943</v>
      </c>
      <c r="C132">
        <v>2020</v>
      </c>
      <c r="D132" t="s">
        <v>95</v>
      </c>
      <c r="E132" t="s">
        <v>103</v>
      </c>
      <c r="F132">
        <f>_xlfn.ISOWEEKNUM(таблПродажи[[#This Row],[Дата]])</f>
        <v>17</v>
      </c>
      <c r="G132" t="s">
        <v>18</v>
      </c>
      <c r="H132">
        <v>2319104</v>
      </c>
      <c r="I132" t="s">
        <v>26</v>
      </c>
    </row>
    <row r="133" spans="1:9" x14ac:dyDescent="0.45">
      <c r="A133" t="s">
        <v>58</v>
      </c>
      <c r="B133" s="1">
        <v>43868</v>
      </c>
      <c r="C133">
        <v>2020</v>
      </c>
      <c r="D133" t="s">
        <v>96</v>
      </c>
      <c r="E133" t="s">
        <v>100</v>
      </c>
      <c r="F133">
        <f>_xlfn.ISOWEEKNUM(таблПродажи[[#This Row],[Дата]])</f>
        <v>6</v>
      </c>
      <c r="G133" t="s">
        <v>80</v>
      </c>
      <c r="H133">
        <v>2427072</v>
      </c>
      <c r="I133" t="s">
        <v>85</v>
      </c>
    </row>
    <row r="134" spans="1:9" x14ac:dyDescent="0.45">
      <c r="A134" t="s">
        <v>15</v>
      </c>
      <c r="B134" s="1">
        <v>43403</v>
      </c>
      <c r="C134">
        <v>2018</v>
      </c>
      <c r="D134" t="s">
        <v>93</v>
      </c>
      <c r="E134" t="s">
        <v>109</v>
      </c>
      <c r="F134">
        <f>_xlfn.ISOWEEKNUM(таблПродажи[[#This Row],[Дата]])</f>
        <v>44</v>
      </c>
      <c r="G134" t="s">
        <v>39</v>
      </c>
      <c r="H134">
        <v>5876224</v>
      </c>
      <c r="I134" t="s">
        <v>41</v>
      </c>
    </row>
    <row r="135" spans="1:9" x14ac:dyDescent="0.45">
      <c r="A135" t="s">
        <v>12</v>
      </c>
      <c r="B135" s="1">
        <v>43850</v>
      </c>
      <c r="C135">
        <v>2020</v>
      </c>
      <c r="D135" t="s">
        <v>96</v>
      </c>
      <c r="E135" t="s">
        <v>99</v>
      </c>
      <c r="F135">
        <f>_xlfn.ISOWEEKNUM(таблПродажи[[#This Row],[Дата]])</f>
        <v>4</v>
      </c>
      <c r="G135" t="s">
        <v>39</v>
      </c>
      <c r="H135">
        <v>1074880</v>
      </c>
      <c r="I135" t="s">
        <v>44</v>
      </c>
    </row>
    <row r="136" spans="1:9" x14ac:dyDescent="0.45">
      <c r="A136" t="s">
        <v>29</v>
      </c>
      <c r="B136" s="1">
        <v>43384</v>
      </c>
      <c r="C136">
        <v>2018</v>
      </c>
      <c r="D136" t="s">
        <v>93</v>
      </c>
      <c r="E136" t="s">
        <v>109</v>
      </c>
      <c r="F136">
        <f>_xlfn.ISOWEEKNUM(таблПродажи[[#This Row],[Дата]])</f>
        <v>41</v>
      </c>
      <c r="G136" t="s">
        <v>56</v>
      </c>
      <c r="H136">
        <v>294688</v>
      </c>
      <c r="I136" t="s">
        <v>57</v>
      </c>
    </row>
    <row r="137" spans="1:9" x14ac:dyDescent="0.45">
      <c r="A137" t="s">
        <v>51</v>
      </c>
      <c r="B137" s="1">
        <v>43498</v>
      </c>
      <c r="C137">
        <v>2019</v>
      </c>
      <c r="D137" t="s">
        <v>96</v>
      </c>
      <c r="E137" t="s">
        <v>100</v>
      </c>
      <c r="F137">
        <f>_xlfn.ISOWEEKNUM(таблПродажи[[#This Row],[Дата]])</f>
        <v>5</v>
      </c>
      <c r="G137" t="s">
        <v>18</v>
      </c>
      <c r="H137">
        <v>1452128</v>
      </c>
      <c r="I137" t="s">
        <v>19</v>
      </c>
    </row>
    <row r="138" spans="1:9" x14ac:dyDescent="0.45">
      <c r="A138" t="s">
        <v>21</v>
      </c>
      <c r="B138" s="1">
        <v>43835</v>
      </c>
      <c r="C138">
        <v>2020</v>
      </c>
      <c r="D138" t="s">
        <v>96</v>
      </c>
      <c r="E138" t="s">
        <v>99</v>
      </c>
      <c r="F138">
        <f>_xlfn.ISOWEEKNUM(таблПродажи[[#This Row],[Дата]])</f>
        <v>1</v>
      </c>
      <c r="G138" t="s">
        <v>18</v>
      </c>
      <c r="H138">
        <v>436416</v>
      </c>
      <c r="I138" t="s">
        <v>19</v>
      </c>
    </row>
    <row r="139" spans="1:9" x14ac:dyDescent="0.45">
      <c r="A139" t="s">
        <v>21</v>
      </c>
      <c r="B139" s="1">
        <v>43810</v>
      </c>
      <c r="C139">
        <v>2019</v>
      </c>
      <c r="D139" t="s">
        <v>93</v>
      </c>
      <c r="E139" t="s">
        <v>105</v>
      </c>
      <c r="F139">
        <f>_xlfn.ISOWEEKNUM(таблПродажи[[#This Row],[Дата]])</f>
        <v>50</v>
      </c>
      <c r="G139" t="s">
        <v>39</v>
      </c>
      <c r="H139">
        <v>2291264</v>
      </c>
      <c r="I139" t="s">
        <v>41</v>
      </c>
    </row>
    <row r="140" spans="1:9" x14ac:dyDescent="0.45">
      <c r="A140" t="s">
        <v>23</v>
      </c>
      <c r="B140" s="1">
        <v>43850</v>
      </c>
      <c r="C140">
        <v>2020</v>
      </c>
      <c r="D140" t="s">
        <v>96</v>
      </c>
      <c r="E140" t="s">
        <v>99</v>
      </c>
      <c r="F140">
        <f>_xlfn.ISOWEEKNUM(таблПродажи[[#This Row],[Дата]])</f>
        <v>4</v>
      </c>
      <c r="G140" t="s">
        <v>73</v>
      </c>
      <c r="H140">
        <v>1204960</v>
      </c>
      <c r="I140" t="s">
        <v>79</v>
      </c>
    </row>
    <row r="141" spans="1:9" x14ac:dyDescent="0.45">
      <c r="A141" t="s">
        <v>64</v>
      </c>
      <c r="B141" s="1">
        <v>43297</v>
      </c>
      <c r="C141">
        <v>2018</v>
      </c>
      <c r="D141" t="s">
        <v>94</v>
      </c>
      <c r="E141" t="s">
        <v>98</v>
      </c>
      <c r="F141">
        <f>_xlfn.ISOWEEKNUM(таблПродажи[[#This Row],[Дата]])</f>
        <v>29</v>
      </c>
      <c r="G141" t="s">
        <v>18</v>
      </c>
      <c r="H141">
        <v>1487904</v>
      </c>
      <c r="I141" t="s">
        <v>26</v>
      </c>
    </row>
    <row r="142" spans="1:9" x14ac:dyDescent="0.45">
      <c r="A142" t="s">
        <v>62</v>
      </c>
      <c r="B142" s="1">
        <v>43456</v>
      </c>
      <c r="C142">
        <v>2018</v>
      </c>
      <c r="D142" t="s">
        <v>93</v>
      </c>
      <c r="E142" t="s">
        <v>105</v>
      </c>
      <c r="F142">
        <f>_xlfn.ISOWEEKNUM(таблПродажи[[#This Row],[Дата]])</f>
        <v>51</v>
      </c>
      <c r="G142" t="s">
        <v>80</v>
      </c>
      <c r="H142">
        <v>7759040</v>
      </c>
      <c r="I142" t="s">
        <v>82</v>
      </c>
    </row>
    <row r="143" spans="1:9" x14ac:dyDescent="0.45">
      <c r="A143" t="s">
        <v>28</v>
      </c>
      <c r="B143" s="1">
        <v>43603</v>
      </c>
      <c r="C143">
        <v>2019</v>
      </c>
      <c r="D143" t="s">
        <v>95</v>
      </c>
      <c r="E143" t="s">
        <v>102</v>
      </c>
      <c r="F143">
        <f>_xlfn.ISOWEEKNUM(таблПродажи[[#This Row],[Дата]])</f>
        <v>20</v>
      </c>
      <c r="G143" t="s">
        <v>80</v>
      </c>
      <c r="H143">
        <v>2725184</v>
      </c>
      <c r="I143" t="s">
        <v>83</v>
      </c>
    </row>
    <row r="144" spans="1:9" x14ac:dyDescent="0.45">
      <c r="A144" t="s">
        <v>62</v>
      </c>
      <c r="B144" s="1">
        <v>43383</v>
      </c>
      <c r="C144">
        <v>2018</v>
      </c>
      <c r="D144" t="s">
        <v>93</v>
      </c>
      <c r="E144" t="s">
        <v>109</v>
      </c>
      <c r="F144">
        <f>_xlfn.ISOWEEKNUM(таблПродажи[[#This Row],[Дата]])</f>
        <v>41</v>
      </c>
      <c r="G144" t="s">
        <v>80</v>
      </c>
      <c r="H144">
        <v>1136320</v>
      </c>
      <c r="I144" t="s">
        <v>83</v>
      </c>
    </row>
    <row r="145" spans="1:9" x14ac:dyDescent="0.45">
      <c r="A145" t="s">
        <v>28</v>
      </c>
      <c r="B145" s="1">
        <v>43894</v>
      </c>
      <c r="C145">
        <v>2020</v>
      </c>
      <c r="D145" t="s">
        <v>96</v>
      </c>
      <c r="E145" t="s">
        <v>101</v>
      </c>
      <c r="F145">
        <f>_xlfn.ISOWEEKNUM(таблПродажи[[#This Row],[Дата]])</f>
        <v>10</v>
      </c>
      <c r="G145" t="s">
        <v>56</v>
      </c>
      <c r="H145">
        <v>5504352</v>
      </c>
      <c r="I145" t="s">
        <v>59</v>
      </c>
    </row>
    <row r="146" spans="1:9" x14ac:dyDescent="0.45">
      <c r="A146" t="s">
        <v>16</v>
      </c>
      <c r="B146" s="1">
        <v>43870</v>
      </c>
      <c r="C146">
        <v>2020</v>
      </c>
      <c r="D146" t="s">
        <v>96</v>
      </c>
      <c r="E146" t="s">
        <v>100</v>
      </c>
      <c r="F146">
        <f>_xlfn.ISOWEEKNUM(таблПродажи[[#This Row],[Дата]])</f>
        <v>6</v>
      </c>
      <c r="G146" t="s">
        <v>18</v>
      </c>
      <c r="H146">
        <v>2094944</v>
      </c>
      <c r="I146" t="s">
        <v>22</v>
      </c>
    </row>
    <row r="147" spans="1:9" x14ac:dyDescent="0.45">
      <c r="A147" t="s">
        <v>25</v>
      </c>
      <c r="B147" s="1">
        <v>43782</v>
      </c>
      <c r="C147">
        <v>2019</v>
      </c>
      <c r="D147" t="s">
        <v>93</v>
      </c>
      <c r="E147" t="s">
        <v>106</v>
      </c>
      <c r="F147">
        <f>_xlfn.ISOWEEKNUM(таблПродажи[[#This Row],[Дата]])</f>
        <v>46</v>
      </c>
      <c r="G147" t="s">
        <v>80</v>
      </c>
      <c r="H147">
        <v>4528800</v>
      </c>
      <c r="I147" t="s">
        <v>84</v>
      </c>
    </row>
    <row r="148" spans="1:9" x14ac:dyDescent="0.45">
      <c r="A148" t="s">
        <v>21</v>
      </c>
      <c r="B148" s="1">
        <v>44146</v>
      </c>
      <c r="C148">
        <v>2020</v>
      </c>
      <c r="D148" t="s">
        <v>93</v>
      </c>
      <c r="E148" t="s">
        <v>106</v>
      </c>
      <c r="F148">
        <f>_xlfn.ISOWEEKNUM(таблПродажи[[#This Row],[Дата]])</f>
        <v>46</v>
      </c>
      <c r="G148" t="s">
        <v>39</v>
      </c>
      <c r="H148">
        <v>1842400</v>
      </c>
      <c r="I148" t="s">
        <v>41</v>
      </c>
    </row>
    <row r="149" spans="1:9" x14ac:dyDescent="0.45">
      <c r="A149" t="s">
        <v>28</v>
      </c>
      <c r="B149" s="1">
        <v>43515</v>
      </c>
      <c r="C149">
        <v>2019</v>
      </c>
      <c r="D149" t="s">
        <v>96</v>
      </c>
      <c r="E149" t="s">
        <v>100</v>
      </c>
      <c r="F149">
        <f>_xlfn.ISOWEEKNUM(таблПродажи[[#This Row],[Дата]])</f>
        <v>8</v>
      </c>
      <c r="G149" t="s">
        <v>56</v>
      </c>
      <c r="H149">
        <v>2473888</v>
      </c>
      <c r="I149" t="s">
        <v>59</v>
      </c>
    </row>
    <row r="150" spans="1:9" x14ac:dyDescent="0.45">
      <c r="A150" t="s">
        <v>31</v>
      </c>
      <c r="B150" s="1">
        <v>43298</v>
      </c>
      <c r="C150">
        <v>2018</v>
      </c>
      <c r="D150" t="s">
        <v>94</v>
      </c>
      <c r="E150" t="s">
        <v>98</v>
      </c>
      <c r="F150">
        <f>_xlfn.ISOWEEKNUM(таблПродажи[[#This Row],[Дата]])</f>
        <v>29</v>
      </c>
      <c r="G150" t="s">
        <v>33</v>
      </c>
      <c r="H150">
        <v>959392</v>
      </c>
      <c r="I150" t="s">
        <v>34</v>
      </c>
    </row>
    <row r="151" spans="1:9" x14ac:dyDescent="0.45">
      <c r="A151" t="s">
        <v>21</v>
      </c>
      <c r="B151" s="1">
        <v>44192</v>
      </c>
      <c r="C151">
        <v>2020</v>
      </c>
      <c r="D151" t="s">
        <v>93</v>
      </c>
      <c r="E151" t="s">
        <v>105</v>
      </c>
      <c r="F151">
        <f>_xlfn.ISOWEEKNUM(таблПродажи[[#This Row],[Дата]])</f>
        <v>52</v>
      </c>
      <c r="G151" t="s">
        <v>73</v>
      </c>
      <c r="H151">
        <v>145696</v>
      </c>
      <c r="I151" t="s">
        <v>75</v>
      </c>
    </row>
    <row r="152" spans="1:9" x14ac:dyDescent="0.45">
      <c r="A152" t="s">
        <v>16</v>
      </c>
      <c r="B152" s="1">
        <v>44065</v>
      </c>
      <c r="C152">
        <v>2020</v>
      </c>
      <c r="D152" t="s">
        <v>94</v>
      </c>
      <c r="E152" t="s">
        <v>107</v>
      </c>
      <c r="F152">
        <f>_xlfn.ISOWEEKNUM(таблПродажи[[#This Row],[Дата]])</f>
        <v>34</v>
      </c>
      <c r="G152" t="s">
        <v>18</v>
      </c>
      <c r="H152">
        <v>931840</v>
      </c>
      <c r="I152" t="s">
        <v>115</v>
      </c>
    </row>
    <row r="153" spans="1:9" x14ac:dyDescent="0.45">
      <c r="A153" t="s">
        <v>28</v>
      </c>
      <c r="B153" s="1">
        <v>43195</v>
      </c>
      <c r="C153">
        <v>2018</v>
      </c>
      <c r="D153" t="s">
        <v>95</v>
      </c>
      <c r="E153" t="s">
        <v>103</v>
      </c>
      <c r="F153">
        <f>_xlfn.ISOWEEKNUM(таблПродажи[[#This Row],[Дата]])</f>
        <v>14</v>
      </c>
      <c r="G153" t="s">
        <v>80</v>
      </c>
      <c r="H153">
        <v>631968</v>
      </c>
      <c r="I153" t="s">
        <v>84</v>
      </c>
    </row>
    <row r="154" spans="1:9" x14ac:dyDescent="0.45">
      <c r="A154" t="s">
        <v>28</v>
      </c>
      <c r="B154" s="1">
        <v>43577</v>
      </c>
      <c r="C154">
        <v>2019</v>
      </c>
      <c r="D154" t="s">
        <v>95</v>
      </c>
      <c r="E154" t="s">
        <v>103</v>
      </c>
      <c r="F154">
        <f>_xlfn.ISOWEEKNUM(таблПродажи[[#This Row],[Дата]])</f>
        <v>17</v>
      </c>
      <c r="G154" t="s">
        <v>80</v>
      </c>
      <c r="H154">
        <v>2469600</v>
      </c>
      <c r="I154" t="s">
        <v>81</v>
      </c>
    </row>
    <row r="155" spans="1:9" x14ac:dyDescent="0.45">
      <c r="A155" t="s">
        <v>64</v>
      </c>
      <c r="B155" s="1">
        <v>43909</v>
      </c>
      <c r="C155">
        <v>2020</v>
      </c>
      <c r="D155" t="s">
        <v>96</v>
      </c>
      <c r="E155" t="s">
        <v>101</v>
      </c>
      <c r="F155">
        <f>_xlfn.ISOWEEKNUM(таблПродажи[[#This Row],[Дата]])</f>
        <v>12</v>
      </c>
      <c r="G155" t="s">
        <v>56</v>
      </c>
      <c r="H155">
        <v>998688</v>
      </c>
      <c r="I155" t="s">
        <v>59</v>
      </c>
    </row>
    <row r="156" spans="1:9" x14ac:dyDescent="0.45">
      <c r="A156" t="s">
        <v>63</v>
      </c>
      <c r="B156" s="1">
        <v>43332</v>
      </c>
      <c r="C156">
        <v>2018</v>
      </c>
      <c r="D156" t="s">
        <v>94</v>
      </c>
      <c r="E156" t="s">
        <v>107</v>
      </c>
      <c r="F156">
        <f>_xlfn.ISOWEEKNUM(таблПродажи[[#This Row],[Дата]])</f>
        <v>34</v>
      </c>
      <c r="G156" t="s">
        <v>80</v>
      </c>
      <c r="H156">
        <v>826656</v>
      </c>
      <c r="I156" t="s">
        <v>85</v>
      </c>
    </row>
    <row r="157" spans="1:9" x14ac:dyDescent="0.45">
      <c r="A157" t="s">
        <v>15</v>
      </c>
      <c r="B157" s="1">
        <v>43239</v>
      </c>
      <c r="C157">
        <v>2018</v>
      </c>
      <c r="D157" t="s">
        <v>95</v>
      </c>
      <c r="E157" t="s">
        <v>102</v>
      </c>
      <c r="F157">
        <f>_xlfn.ISOWEEKNUM(таблПродажи[[#This Row],[Дата]])</f>
        <v>20</v>
      </c>
      <c r="G157" t="s">
        <v>39</v>
      </c>
      <c r="H157">
        <v>1310240</v>
      </c>
      <c r="I157" t="s">
        <v>44</v>
      </c>
    </row>
    <row r="158" spans="1:9" x14ac:dyDescent="0.45">
      <c r="A158" t="s">
        <v>51</v>
      </c>
      <c r="B158" s="1">
        <v>43867</v>
      </c>
      <c r="C158">
        <v>2020</v>
      </c>
      <c r="D158" t="s">
        <v>96</v>
      </c>
      <c r="E158" t="s">
        <v>100</v>
      </c>
      <c r="F158">
        <f>_xlfn.ISOWEEKNUM(таблПродажи[[#This Row],[Дата]])</f>
        <v>6</v>
      </c>
      <c r="G158" t="s">
        <v>80</v>
      </c>
      <c r="H158">
        <v>2078016</v>
      </c>
      <c r="I158" t="s">
        <v>84</v>
      </c>
    </row>
    <row r="159" spans="1:9" x14ac:dyDescent="0.45">
      <c r="A159" t="s">
        <v>12</v>
      </c>
      <c r="B159" s="1">
        <v>43480</v>
      </c>
      <c r="C159">
        <v>2019</v>
      </c>
      <c r="D159" t="s">
        <v>96</v>
      </c>
      <c r="E159" t="s">
        <v>99</v>
      </c>
      <c r="F159">
        <f>_xlfn.ISOWEEKNUM(таблПродажи[[#This Row],[Дата]])</f>
        <v>3</v>
      </c>
      <c r="G159" t="s">
        <v>8</v>
      </c>
      <c r="H159">
        <v>397152</v>
      </c>
      <c r="I159" t="s">
        <v>13</v>
      </c>
    </row>
    <row r="160" spans="1:9" x14ac:dyDescent="0.45">
      <c r="A160" t="s">
        <v>30</v>
      </c>
      <c r="B160" s="1">
        <v>44086</v>
      </c>
      <c r="C160">
        <v>2020</v>
      </c>
      <c r="D160" t="s">
        <v>94</v>
      </c>
      <c r="E160" t="s">
        <v>104</v>
      </c>
      <c r="F160">
        <f>_xlfn.ISOWEEKNUM(таблПродажи[[#This Row],[Дата]])</f>
        <v>37</v>
      </c>
      <c r="G160" t="s">
        <v>86</v>
      </c>
      <c r="H160">
        <v>623072</v>
      </c>
      <c r="I160" t="s">
        <v>87</v>
      </c>
    </row>
    <row r="161" spans="1:9" x14ac:dyDescent="0.45">
      <c r="A161" t="s">
        <v>28</v>
      </c>
      <c r="B161" s="1">
        <v>43583</v>
      </c>
      <c r="C161">
        <v>2019</v>
      </c>
      <c r="D161" t="s">
        <v>95</v>
      </c>
      <c r="E161" t="s">
        <v>103</v>
      </c>
      <c r="F161">
        <f>_xlfn.ISOWEEKNUM(таблПродажи[[#This Row],[Дата]])</f>
        <v>17</v>
      </c>
      <c r="G161" t="s">
        <v>56</v>
      </c>
      <c r="H161">
        <v>3836192</v>
      </c>
      <c r="I161" t="s">
        <v>60</v>
      </c>
    </row>
    <row r="162" spans="1:9" x14ac:dyDescent="0.45">
      <c r="A162" t="s">
        <v>23</v>
      </c>
      <c r="B162" s="1">
        <v>43895</v>
      </c>
      <c r="C162">
        <v>2020</v>
      </c>
      <c r="D162" t="s">
        <v>96</v>
      </c>
      <c r="E162" t="s">
        <v>101</v>
      </c>
      <c r="F162">
        <f>_xlfn.ISOWEEKNUM(таблПродажи[[#This Row],[Дата]])</f>
        <v>10</v>
      </c>
      <c r="G162" t="s">
        <v>73</v>
      </c>
      <c r="H162">
        <v>8284800</v>
      </c>
      <c r="I162" t="s">
        <v>75</v>
      </c>
    </row>
    <row r="163" spans="1:9" x14ac:dyDescent="0.45">
      <c r="A163" t="s">
        <v>23</v>
      </c>
      <c r="B163" s="1">
        <v>43338</v>
      </c>
      <c r="C163">
        <v>2018</v>
      </c>
      <c r="D163" t="s">
        <v>94</v>
      </c>
      <c r="E163" t="s">
        <v>107</v>
      </c>
      <c r="F163">
        <f>_xlfn.ISOWEEKNUM(таблПродажи[[#This Row],[Дата]])</f>
        <v>34</v>
      </c>
      <c r="G163" t="s">
        <v>18</v>
      </c>
      <c r="H163">
        <v>1116224</v>
      </c>
      <c r="I163" t="s">
        <v>22</v>
      </c>
    </row>
    <row r="164" spans="1:9" x14ac:dyDescent="0.45">
      <c r="A164" t="s">
        <v>51</v>
      </c>
      <c r="B164" s="1">
        <v>43128</v>
      </c>
      <c r="C164">
        <v>2018</v>
      </c>
      <c r="D164" t="s">
        <v>96</v>
      </c>
      <c r="E164" t="s">
        <v>99</v>
      </c>
      <c r="F164">
        <f>_xlfn.ISOWEEKNUM(таблПродажи[[#This Row],[Дата]])</f>
        <v>4</v>
      </c>
      <c r="G164" t="s">
        <v>46</v>
      </c>
      <c r="H164">
        <v>1501760</v>
      </c>
      <c r="I164" t="s">
        <v>50</v>
      </c>
    </row>
    <row r="165" spans="1:9" x14ac:dyDescent="0.45">
      <c r="A165" t="s">
        <v>30</v>
      </c>
      <c r="B165" s="1">
        <v>43897</v>
      </c>
      <c r="C165">
        <v>2020</v>
      </c>
      <c r="D165" t="s">
        <v>96</v>
      </c>
      <c r="E165" t="s">
        <v>101</v>
      </c>
      <c r="F165">
        <f>_xlfn.ISOWEEKNUM(таблПродажи[[#This Row],[Дата]])</f>
        <v>10</v>
      </c>
      <c r="G165" t="s">
        <v>65</v>
      </c>
      <c r="H165">
        <v>4408704</v>
      </c>
      <c r="I165" t="s">
        <v>66</v>
      </c>
    </row>
    <row r="166" spans="1:9" x14ac:dyDescent="0.45">
      <c r="A166" t="s">
        <v>64</v>
      </c>
      <c r="B166" s="1">
        <v>43513</v>
      </c>
      <c r="C166">
        <v>2019</v>
      </c>
      <c r="D166" t="s">
        <v>96</v>
      </c>
      <c r="E166" t="s">
        <v>100</v>
      </c>
      <c r="F166">
        <f>_xlfn.ISOWEEKNUM(таблПродажи[[#This Row],[Дата]])</f>
        <v>7</v>
      </c>
      <c r="G166" t="s">
        <v>56</v>
      </c>
      <c r="H166">
        <v>1723200</v>
      </c>
      <c r="I166" t="s">
        <v>60</v>
      </c>
    </row>
    <row r="167" spans="1:9" x14ac:dyDescent="0.45">
      <c r="A167" t="s">
        <v>64</v>
      </c>
      <c r="B167" s="1">
        <v>43379</v>
      </c>
      <c r="C167">
        <v>2018</v>
      </c>
      <c r="D167" t="s">
        <v>93</v>
      </c>
      <c r="E167" t="s">
        <v>109</v>
      </c>
      <c r="F167">
        <f>_xlfn.ISOWEEKNUM(таблПродажи[[#This Row],[Дата]])</f>
        <v>40</v>
      </c>
      <c r="G167" t="s">
        <v>80</v>
      </c>
      <c r="H167">
        <v>634944</v>
      </c>
      <c r="I167" t="s">
        <v>82</v>
      </c>
    </row>
    <row r="168" spans="1:9" x14ac:dyDescent="0.45">
      <c r="A168" t="s">
        <v>12</v>
      </c>
      <c r="B168" s="1">
        <v>43836</v>
      </c>
      <c r="C168">
        <v>2020</v>
      </c>
      <c r="D168" t="s">
        <v>96</v>
      </c>
      <c r="E168" t="s">
        <v>99</v>
      </c>
      <c r="F168">
        <f>_xlfn.ISOWEEKNUM(таблПродажи[[#This Row],[Дата]])</f>
        <v>2</v>
      </c>
      <c r="G168" t="s">
        <v>68</v>
      </c>
      <c r="H168">
        <v>1396160</v>
      </c>
      <c r="I168" t="s">
        <v>72</v>
      </c>
    </row>
    <row r="169" spans="1:9" x14ac:dyDescent="0.45">
      <c r="A169" t="s">
        <v>31</v>
      </c>
      <c r="B169" s="1">
        <v>44181</v>
      </c>
      <c r="C169">
        <v>2020</v>
      </c>
      <c r="D169" t="s">
        <v>93</v>
      </c>
      <c r="E169" t="s">
        <v>105</v>
      </c>
      <c r="F169">
        <f>_xlfn.ISOWEEKNUM(таблПродажи[[#This Row],[Дата]])</f>
        <v>51</v>
      </c>
      <c r="G169" t="s">
        <v>68</v>
      </c>
      <c r="H169">
        <v>1050624</v>
      </c>
      <c r="I169" t="s">
        <v>72</v>
      </c>
    </row>
    <row r="170" spans="1:9" x14ac:dyDescent="0.45">
      <c r="A170" t="s">
        <v>64</v>
      </c>
      <c r="B170" s="1">
        <v>43121</v>
      </c>
      <c r="C170">
        <v>2018</v>
      </c>
      <c r="D170" t="s">
        <v>96</v>
      </c>
      <c r="E170" t="s">
        <v>99</v>
      </c>
      <c r="F170">
        <f>_xlfn.ISOWEEKNUM(таблПродажи[[#This Row],[Дата]])</f>
        <v>3</v>
      </c>
      <c r="G170" t="s">
        <v>80</v>
      </c>
      <c r="H170">
        <v>1330368</v>
      </c>
      <c r="I170" t="s">
        <v>83</v>
      </c>
    </row>
    <row r="171" spans="1:9" x14ac:dyDescent="0.45">
      <c r="A171" t="s">
        <v>45</v>
      </c>
      <c r="B171" s="1">
        <v>43501</v>
      </c>
      <c r="C171">
        <v>2019</v>
      </c>
      <c r="D171" t="s">
        <v>96</v>
      </c>
      <c r="E171" t="s">
        <v>100</v>
      </c>
      <c r="F171">
        <f>_xlfn.ISOWEEKNUM(таблПродажи[[#This Row],[Дата]])</f>
        <v>6</v>
      </c>
      <c r="G171" t="s">
        <v>39</v>
      </c>
      <c r="H171">
        <v>1943232</v>
      </c>
      <c r="I171" t="s">
        <v>44</v>
      </c>
    </row>
    <row r="172" spans="1:9" x14ac:dyDescent="0.45">
      <c r="A172" t="s">
        <v>31</v>
      </c>
      <c r="B172" s="1">
        <v>44117</v>
      </c>
      <c r="C172">
        <v>2020</v>
      </c>
      <c r="D172" t="s">
        <v>93</v>
      </c>
      <c r="E172" t="s">
        <v>109</v>
      </c>
      <c r="F172">
        <f>_xlfn.ISOWEEKNUM(таблПродажи[[#This Row],[Дата]])</f>
        <v>42</v>
      </c>
      <c r="G172" t="s">
        <v>8</v>
      </c>
      <c r="H172">
        <v>740544</v>
      </c>
      <c r="I172" t="s">
        <v>9</v>
      </c>
    </row>
    <row r="173" spans="1:9" x14ac:dyDescent="0.45">
      <c r="A173" t="s">
        <v>64</v>
      </c>
      <c r="B173" s="1">
        <v>43936</v>
      </c>
      <c r="C173">
        <v>2020</v>
      </c>
      <c r="D173" t="s">
        <v>95</v>
      </c>
      <c r="E173" t="s">
        <v>103</v>
      </c>
      <c r="F173">
        <f>_xlfn.ISOWEEKNUM(таблПродажи[[#This Row],[Дата]])</f>
        <v>16</v>
      </c>
      <c r="G173" t="s">
        <v>80</v>
      </c>
      <c r="H173">
        <v>2213088</v>
      </c>
      <c r="I173" t="s">
        <v>81</v>
      </c>
    </row>
    <row r="174" spans="1:9" x14ac:dyDescent="0.45">
      <c r="A174" t="s">
        <v>12</v>
      </c>
      <c r="B174" s="1">
        <v>43550</v>
      </c>
      <c r="C174">
        <v>2019</v>
      </c>
      <c r="D174" t="s">
        <v>96</v>
      </c>
      <c r="E174" t="s">
        <v>101</v>
      </c>
      <c r="F174">
        <f>_xlfn.ISOWEEKNUM(таблПродажи[[#This Row],[Дата]])</f>
        <v>13</v>
      </c>
      <c r="G174" t="s">
        <v>8</v>
      </c>
      <c r="H174">
        <v>955712</v>
      </c>
      <c r="I174" t="s">
        <v>14</v>
      </c>
    </row>
    <row r="175" spans="1:9" x14ac:dyDescent="0.45">
      <c r="A175" t="s">
        <v>38</v>
      </c>
      <c r="B175" s="1">
        <v>43870</v>
      </c>
      <c r="C175">
        <v>2020</v>
      </c>
      <c r="D175" t="s">
        <v>96</v>
      </c>
      <c r="E175" t="s">
        <v>100</v>
      </c>
      <c r="F175">
        <f>_xlfn.ISOWEEKNUM(таблПродажи[[#This Row],[Дата]])</f>
        <v>6</v>
      </c>
      <c r="G175" t="s">
        <v>39</v>
      </c>
      <c r="H175">
        <v>3022464</v>
      </c>
      <c r="I175" t="s">
        <v>42</v>
      </c>
    </row>
    <row r="176" spans="1:9" x14ac:dyDescent="0.45">
      <c r="A176" t="s">
        <v>64</v>
      </c>
      <c r="B176" s="1">
        <v>43855</v>
      </c>
      <c r="C176">
        <v>2020</v>
      </c>
      <c r="D176" t="s">
        <v>96</v>
      </c>
      <c r="E176" t="s">
        <v>99</v>
      </c>
      <c r="F176">
        <f>_xlfn.ISOWEEKNUM(таблПродажи[[#This Row],[Дата]])</f>
        <v>4</v>
      </c>
      <c r="G176" t="s">
        <v>80</v>
      </c>
      <c r="H176">
        <v>984800</v>
      </c>
      <c r="I176" t="s">
        <v>84</v>
      </c>
    </row>
    <row r="177" spans="1:9" x14ac:dyDescent="0.45">
      <c r="A177" t="s">
        <v>29</v>
      </c>
      <c r="B177" s="1">
        <v>43356</v>
      </c>
      <c r="C177">
        <v>2018</v>
      </c>
      <c r="D177" t="s">
        <v>94</v>
      </c>
      <c r="E177" t="s">
        <v>104</v>
      </c>
      <c r="F177">
        <f>_xlfn.ISOWEEKNUM(таблПродажи[[#This Row],[Дата]])</f>
        <v>37</v>
      </c>
      <c r="G177" t="s">
        <v>18</v>
      </c>
      <c r="H177">
        <v>719648</v>
      </c>
      <c r="I177" t="s">
        <v>19</v>
      </c>
    </row>
    <row r="178" spans="1:9" x14ac:dyDescent="0.45">
      <c r="A178" t="s">
        <v>24</v>
      </c>
      <c r="B178" s="1">
        <v>43807</v>
      </c>
      <c r="C178">
        <v>2019</v>
      </c>
      <c r="D178" t="s">
        <v>93</v>
      </c>
      <c r="E178" t="s">
        <v>105</v>
      </c>
      <c r="F178">
        <f>_xlfn.ISOWEEKNUM(таблПродажи[[#This Row],[Дата]])</f>
        <v>49</v>
      </c>
      <c r="G178" t="s">
        <v>18</v>
      </c>
      <c r="H178">
        <v>7500000</v>
      </c>
      <c r="I178" t="s">
        <v>19</v>
      </c>
    </row>
    <row r="179" spans="1:9" x14ac:dyDescent="0.45">
      <c r="A179" t="s">
        <v>45</v>
      </c>
      <c r="B179" s="1">
        <v>43494</v>
      </c>
      <c r="C179">
        <v>2019</v>
      </c>
      <c r="D179" t="s">
        <v>96</v>
      </c>
      <c r="E179" t="s">
        <v>99</v>
      </c>
      <c r="F179">
        <f>_xlfn.ISOWEEKNUM(таблПродажи[[#This Row],[Дата]])</f>
        <v>5</v>
      </c>
      <c r="G179" t="s">
        <v>68</v>
      </c>
      <c r="H179">
        <v>727712</v>
      </c>
      <c r="I179" t="s">
        <v>71</v>
      </c>
    </row>
    <row r="180" spans="1:9" x14ac:dyDescent="0.45">
      <c r="A180" t="s">
        <v>45</v>
      </c>
      <c r="B180" s="1">
        <v>43653</v>
      </c>
      <c r="C180">
        <v>2019</v>
      </c>
      <c r="D180" t="s">
        <v>94</v>
      </c>
      <c r="E180" t="s">
        <v>98</v>
      </c>
      <c r="F180">
        <f>_xlfn.ISOWEEKNUM(таблПродажи[[#This Row],[Дата]])</f>
        <v>27</v>
      </c>
      <c r="G180" t="s">
        <v>68</v>
      </c>
      <c r="H180">
        <v>2687232</v>
      </c>
      <c r="I180" t="s">
        <v>71</v>
      </c>
    </row>
    <row r="181" spans="1:9" x14ac:dyDescent="0.45">
      <c r="A181" t="s">
        <v>24</v>
      </c>
      <c r="B181" s="1">
        <v>43569</v>
      </c>
      <c r="C181">
        <v>2019</v>
      </c>
      <c r="D181" t="s">
        <v>95</v>
      </c>
      <c r="E181" t="s">
        <v>103</v>
      </c>
      <c r="F181">
        <f>_xlfn.ISOWEEKNUM(таблПродажи[[#This Row],[Дата]])</f>
        <v>15</v>
      </c>
      <c r="G181" t="s">
        <v>73</v>
      </c>
      <c r="H181">
        <v>1492320</v>
      </c>
      <c r="I181" t="s">
        <v>74</v>
      </c>
    </row>
    <row r="182" spans="1:9" x14ac:dyDescent="0.45">
      <c r="A182" t="s">
        <v>31</v>
      </c>
      <c r="B182" s="1">
        <v>44120</v>
      </c>
      <c r="C182">
        <v>2020</v>
      </c>
      <c r="D182" t="s">
        <v>93</v>
      </c>
      <c r="E182" t="s">
        <v>109</v>
      </c>
      <c r="F182">
        <f>_xlfn.ISOWEEKNUM(таблПродажи[[#This Row],[Дата]])</f>
        <v>42</v>
      </c>
      <c r="G182" t="s">
        <v>68</v>
      </c>
      <c r="H182">
        <v>188480</v>
      </c>
      <c r="I182" t="s">
        <v>70</v>
      </c>
    </row>
    <row r="183" spans="1:9" x14ac:dyDescent="0.45">
      <c r="A183" t="s">
        <v>29</v>
      </c>
      <c r="B183" s="1">
        <v>43871</v>
      </c>
      <c r="C183">
        <v>2020</v>
      </c>
      <c r="D183" t="s">
        <v>96</v>
      </c>
      <c r="E183" t="s">
        <v>100</v>
      </c>
      <c r="F183">
        <f>_xlfn.ISOWEEKNUM(таблПродажи[[#This Row],[Дата]])</f>
        <v>7</v>
      </c>
      <c r="G183" t="s">
        <v>56</v>
      </c>
      <c r="H183">
        <v>3176576</v>
      </c>
      <c r="I183" t="s">
        <v>61</v>
      </c>
    </row>
    <row r="184" spans="1:9" x14ac:dyDescent="0.45">
      <c r="A184" t="s">
        <v>23</v>
      </c>
      <c r="B184" s="1">
        <v>43206</v>
      </c>
      <c r="C184">
        <v>2018</v>
      </c>
      <c r="D184" t="s">
        <v>95</v>
      </c>
      <c r="E184" t="s">
        <v>103</v>
      </c>
      <c r="F184">
        <f>_xlfn.ISOWEEKNUM(таблПродажи[[#This Row],[Дата]])</f>
        <v>16</v>
      </c>
      <c r="G184" t="s">
        <v>73</v>
      </c>
      <c r="H184">
        <v>1018080</v>
      </c>
      <c r="I184" t="s">
        <v>77</v>
      </c>
    </row>
    <row r="185" spans="1:9" x14ac:dyDescent="0.45">
      <c r="A185" t="s">
        <v>62</v>
      </c>
      <c r="B185" s="1">
        <v>44136</v>
      </c>
      <c r="C185">
        <v>2020</v>
      </c>
      <c r="D185" t="s">
        <v>93</v>
      </c>
      <c r="E185" t="s">
        <v>106</v>
      </c>
      <c r="F185">
        <f>_xlfn.ISOWEEKNUM(таблПродажи[[#This Row],[Дата]])</f>
        <v>44</v>
      </c>
      <c r="G185" t="s">
        <v>56</v>
      </c>
      <c r="H185">
        <v>3451680</v>
      </c>
      <c r="I185" t="s">
        <v>60</v>
      </c>
    </row>
    <row r="186" spans="1:9" x14ac:dyDescent="0.45">
      <c r="A186" t="s">
        <v>29</v>
      </c>
      <c r="B186" s="1">
        <v>43344</v>
      </c>
      <c r="C186">
        <v>2018</v>
      </c>
      <c r="D186" t="s">
        <v>94</v>
      </c>
      <c r="E186" t="s">
        <v>104</v>
      </c>
      <c r="F186">
        <f>_xlfn.ISOWEEKNUM(таблПродажи[[#This Row],[Дата]])</f>
        <v>35</v>
      </c>
      <c r="G186" t="s">
        <v>86</v>
      </c>
      <c r="H186">
        <v>1096736</v>
      </c>
      <c r="I186" t="s">
        <v>88</v>
      </c>
    </row>
    <row r="187" spans="1:9" x14ac:dyDescent="0.45">
      <c r="A187" t="s">
        <v>63</v>
      </c>
      <c r="B187" s="1">
        <v>43471</v>
      </c>
      <c r="C187">
        <v>2019</v>
      </c>
      <c r="D187" t="s">
        <v>96</v>
      </c>
      <c r="E187" t="s">
        <v>99</v>
      </c>
      <c r="F187">
        <f>_xlfn.ISOWEEKNUM(таблПродажи[[#This Row],[Дата]])</f>
        <v>1</v>
      </c>
      <c r="G187" t="s">
        <v>56</v>
      </c>
      <c r="H187">
        <v>1587424</v>
      </c>
      <c r="I187" t="s">
        <v>59</v>
      </c>
    </row>
    <row r="188" spans="1:9" x14ac:dyDescent="0.45">
      <c r="A188" t="s">
        <v>30</v>
      </c>
      <c r="B188" s="1">
        <v>44162</v>
      </c>
      <c r="C188">
        <v>2020</v>
      </c>
      <c r="D188" t="s">
        <v>93</v>
      </c>
      <c r="E188" t="s">
        <v>106</v>
      </c>
      <c r="F188">
        <f>_xlfn.ISOWEEKNUM(таблПродажи[[#This Row],[Дата]])</f>
        <v>48</v>
      </c>
      <c r="G188" t="s">
        <v>65</v>
      </c>
      <c r="H188">
        <v>4567744</v>
      </c>
      <c r="I188" t="s">
        <v>66</v>
      </c>
    </row>
    <row r="189" spans="1:9" x14ac:dyDescent="0.45">
      <c r="A189" t="s">
        <v>29</v>
      </c>
      <c r="B189" s="1">
        <v>43946</v>
      </c>
      <c r="C189">
        <v>2020</v>
      </c>
      <c r="D189" t="s">
        <v>95</v>
      </c>
      <c r="E189" t="s">
        <v>103</v>
      </c>
      <c r="F189">
        <f>_xlfn.ISOWEEKNUM(таблПродажи[[#This Row],[Дата]])</f>
        <v>17</v>
      </c>
      <c r="G189" t="s">
        <v>56</v>
      </c>
      <c r="H189">
        <v>3133856</v>
      </c>
      <c r="I189" t="s">
        <v>59</v>
      </c>
    </row>
    <row r="190" spans="1:9" x14ac:dyDescent="0.45">
      <c r="A190" t="s">
        <v>45</v>
      </c>
      <c r="B190" s="1">
        <v>44180</v>
      </c>
      <c r="C190">
        <v>2020</v>
      </c>
      <c r="D190" t="s">
        <v>93</v>
      </c>
      <c r="E190" t="s">
        <v>105</v>
      </c>
      <c r="F190">
        <f>_xlfn.ISOWEEKNUM(таблПродажи[[#This Row],[Дата]])</f>
        <v>51</v>
      </c>
      <c r="G190" t="s">
        <v>68</v>
      </c>
      <c r="H190">
        <v>4830944</v>
      </c>
      <c r="I190" t="s">
        <v>71</v>
      </c>
    </row>
    <row r="191" spans="1:9" x14ac:dyDescent="0.45">
      <c r="A191" t="s">
        <v>23</v>
      </c>
      <c r="B191" s="1">
        <v>43842</v>
      </c>
      <c r="C191">
        <v>2020</v>
      </c>
      <c r="D191" t="s">
        <v>96</v>
      </c>
      <c r="E191" t="s">
        <v>99</v>
      </c>
      <c r="F191">
        <f>_xlfn.ISOWEEKNUM(таблПродажи[[#This Row],[Дата]])</f>
        <v>2</v>
      </c>
      <c r="G191" t="s">
        <v>73</v>
      </c>
      <c r="H191">
        <v>945696</v>
      </c>
      <c r="I191" t="s">
        <v>77</v>
      </c>
    </row>
    <row r="192" spans="1:9" x14ac:dyDescent="0.45">
      <c r="A192" t="s">
        <v>10</v>
      </c>
      <c r="B192" s="1">
        <v>43545</v>
      </c>
      <c r="C192">
        <v>2019</v>
      </c>
      <c r="D192" t="s">
        <v>96</v>
      </c>
      <c r="E192" t="s">
        <v>101</v>
      </c>
      <c r="F192">
        <f>_xlfn.ISOWEEKNUM(таблПродажи[[#This Row],[Дата]])</f>
        <v>12</v>
      </c>
      <c r="G192" t="s">
        <v>68</v>
      </c>
      <c r="H192">
        <v>2911872</v>
      </c>
      <c r="I192" t="s">
        <v>69</v>
      </c>
    </row>
    <row r="193" spans="1:9" x14ac:dyDescent="0.45">
      <c r="A193" t="s">
        <v>15</v>
      </c>
      <c r="B193" s="1">
        <v>43436</v>
      </c>
      <c r="C193">
        <v>2018</v>
      </c>
      <c r="D193" t="s">
        <v>93</v>
      </c>
      <c r="E193" t="s">
        <v>105</v>
      </c>
      <c r="F193">
        <f>_xlfn.ISOWEEKNUM(таблПродажи[[#This Row],[Дата]])</f>
        <v>48</v>
      </c>
      <c r="G193" t="s">
        <v>68</v>
      </c>
      <c r="H193">
        <v>4486880</v>
      </c>
      <c r="I193" t="s">
        <v>72</v>
      </c>
    </row>
    <row r="194" spans="1:9" x14ac:dyDescent="0.45">
      <c r="A194" t="s">
        <v>64</v>
      </c>
      <c r="B194" s="1">
        <v>43361</v>
      </c>
      <c r="C194">
        <v>2018</v>
      </c>
      <c r="D194" t="s">
        <v>94</v>
      </c>
      <c r="E194" t="s">
        <v>104</v>
      </c>
      <c r="F194">
        <f>_xlfn.ISOWEEKNUM(таблПродажи[[#This Row],[Дата]])</f>
        <v>38</v>
      </c>
      <c r="G194" t="s">
        <v>80</v>
      </c>
      <c r="H194">
        <v>1082656</v>
      </c>
      <c r="I194" t="s">
        <v>81</v>
      </c>
    </row>
    <row r="195" spans="1:9" x14ac:dyDescent="0.45">
      <c r="A195" t="s">
        <v>28</v>
      </c>
      <c r="B195" s="1">
        <v>43480</v>
      </c>
      <c r="C195">
        <v>2019</v>
      </c>
      <c r="D195" t="s">
        <v>96</v>
      </c>
      <c r="E195" t="s">
        <v>99</v>
      </c>
      <c r="F195">
        <f>_xlfn.ISOWEEKNUM(таблПродажи[[#This Row],[Дата]])</f>
        <v>3</v>
      </c>
      <c r="G195" t="s">
        <v>56</v>
      </c>
      <c r="H195">
        <v>1322464</v>
      </c>
      <c r="I195" t="s">
        <v>59</v>
      </c>
    </row>
    <row r="196" spans="1:9" x14ac:dyDescent="0.45">
      <c r="A196" t="s">
        <v>28</v>
      </c>
      <c r="B196" s="1">
        <v>44079</v>
      </c>
      <c r="C196">
        <v>2020</v>
      </c>
      <c r="D196" t="s">
        <v>94</v>
      </c>
      <c r="E196" t="s">
        <v>104</v>
      </c>
      <c r="F196">
        <f>_xlfn.ISOWEEKNUM(таблПродажи[[#This Row],[Дата]])</f>
        <v>36</v>
      </c>
      <c r="G196" t="s">
        <v>56</v>
      </c>
      <c r="H196">
        <v>1174464</v>
      </c>
      <c r="I196" t="s">
        <v>57</v>
      </c>
    </row>
    <row r="197" spans="1:9" x14ac:dyDescent="0.45">
      <c r="A197" t="s">
        <v>23</v>
      </c>
      <c r="B197" s="1">
        <v>43607</v>
      </c>
      <c r="C197">
        <v>2019</v>
      </c>
      <c r="D197" t="s">
        <v>95</v>
      </c>
      <c r="E197" t="s">
        <v>102</v>
      </c>
      <c r="F197">
        <f>_xlfn.ISOWEEKNUM(таблПродажи[[#This Row],[Дата]])</f>
        <v>21</v>
      </c>
      <c r="G197" t="s">
        <v>46</v>
      </c>
      <c r="H197">
        <v>2504768</v>
      </c>
      <c r="I197" t="s">
        <v>49</v>
      </c>
    </row>
    <row r="198" spans="1:9" x14ac:dyDescent="0.45">
      <c r="A198" t="s">
        <v>25</v>
      </c>
      <c r="B198" s="1">
        <v>43815</v>
      </c>
      <c r="C198">
        <v>2019</v>
      </c>
      <c r="D198" t="s">
        <v>93</v>
      </c>
      <c r="E198" t="s">
        <v>105</v>
      </c>
      <c r="F198">
        <f>_xlfn.ISOWEEKNUM(таблПродажи[[#This Row],[Дата]])</f>
        <v>51</v>
      </c>
      <c r="G198" t="s">
        <v>56</v>
      </c>
      <c r="H198">
        <v>6008000</v>
      </c>
      <c r="I198" t="s">
        <v>57</v>
      </c>
    </row>
    <row r="199" spans="1:9" x14ac:dyDescent="0.45">
      <c r="A199" t="s">
        <v>64</v>
      </c>
      <c r="B199" s="1">
        <v>43553</v>
      </c>
      <c r="C199">
        <v>2019</v>
      </c>
      <c r="D199" t="s">
        <v>96</v>
      </c>
      <c r="E199" t="s">
        <v>101</v>
      </c>
      <c r="F199">
        <f>_xlfn.ISOWEEKNUM(таблПродажи[[#This Row],[Дата]])</f>
        <v>13</v>
      </c>
      <c r="G199" t="s">
        <v>80</v>
      </c>
      <c r="H199">
        <v>2780000</v>
      </c>
      <c r="I199" t="s">
        <v>83</v>
      </c>
    </row>
    <row r="200" spans="1:9" x14ac:dyDescent="0.45">
      <c r="A200" t="s">
        <v>62</v>
      </c>
      <c r="B200" s="1">
        <v>43889</v>
      </c>
      <c r="C200">
        <v>2020</v>
      </c>
      <c r="D200" t="s">
        <v>96</v>
      </c>
      <c r="E200" t="s">
        <v>100</v>
      </c>
      <c r="F200">
        <f>_xlfn.ISOWEEKNUM(таблПродажи[[#This Row],[Дата]])</f>
        <v>9</v>
      </c>
      <c r="G200" t="s">
        <v>18</v>
      </c>
      <c r="H200">
        <v>2823328</v>
      </c>
      <c r="I200" t="s">
        <v>19</v>
      </c>
    </row>
    <row r="201" spans="1:9" x14ac:dyDescent="0.45">
      <c r="A201" t="s">
        <v>21</v>
      </c>
      <c r="B201" s="1">
        <v>43613</v>
      </c>
      <c r="C201">
        <v>2019</v>
      </c>
      <c r="D201" t="s">
        <v>95</v>
      </c>
      <c r="E201" t="s">
        <v>102</v>
      </c>
      <c r="F201">
        <f>_xlfn.ISOWEEKNUM(таблПродажи[[#This Row],[Дата]])</f>
        <v>22</v>
      </c>
      <c r="G201" t="s">
        <v>39</v>
      </c>
      <c r="H201">
        <v>2092160</v>
      </c>
      <c r="I201" t="s">
        <v>42</v>
      </c>
    </row>
    <row r="202" spans="1:9" x14ac:dyDescent="0.45">
      <c r="A202" t="s">
        <v>51</v>
      </c>
      <c r="B202" s="1">
        <v>43531</v>
      </c>
      <c r="C202">
        <v>2019</v>
      </c>
      <c r="D202" t="s">
        <v>96</v>
      </c>
      <c r="E202" t="s">
        <v>101</v>
      </c>
      <c r="F202">
        <f>_xlfn.ISOWEEKNUM(таблПродажи[[#This Row],[Дата]])</f>
        <v>10</v>
      </c>
      <c r="G202" t="s">
        <v>46</v>
      </c>
      <c r="H202">
        <v>5442528</v>
      </c>
      <c r="I202" t="s">
        <v>54</v>
      </c>
    </row>
    <row r="203" spans="1:9" x14ac:dyDescent="0.45">
      <c r="A203" t="s">
        <v>23</v>
      </c>
      <c r="B203" s="1">
        <v>43852</v>
      </c>
      <c r="C203">
        <v>2020</v>
      </c>
      <c r="D203" t="s">
        <v>96</v>
      </c>
      <c r="E203" t="s">
        <v>99</v>
      </c>
      <c r="F203">
        <f>_xlfn.ISOWEEKNUM(таблПродажи[[#This Row],[Дата]])</f>
        <v>4</v>
      </c>
      <c r="G203" t="s">
        <v>73</v>
      </c>
      <c r="H203">
        <v>1391808</v>
      </c>
      <c r="I203" t="s">
        <v>74</v>
      </c>
    </row>
    <row r="204" spans="1:9" x14ac:dyDescent="0.45">
      <c r="A204" t="s">
        <v>64</v>
      </c>
      <c r="B204" s="1">
        <v>44013</v>
      </c>
      <c r="C204">
        <v>2020</v>
      </c>
      <c r="D204" t="s">
        <v>94</v>
      </c>
      <c r="E204" t="s">
        <v>98</v>
      </c>
      <c r="F204">
        <f>_xlfn.ISOWEEKNUM(таблПродажи[[#This Row],[Дата]])</f>
        <v>27</v>
      </c>
      <c r="G204" t="s">
        <v>18</v>
      </c>
      <c r="H204">
        <v>3621632</v>
      </c>
      <c r="I204" t="s">
        <v>22</v>
      </c>
    </row>
    <row r="205" spans="1:9" x14ac:dyDescent="0.45">
      <c r="A205" t="s">
        <v>29</v>
      </c>
      <c r="B205" s="1">
        <v>44058</v>
      </c>
      <c r="C205">
        <v>2020</v>
      </c>
      <c r="D205" t="s">
        <v>94</v>
      </c>
      <c r="E205" t="s">
        <v>107</v>
      </c>
      <c r="F205">
        <f>_xlfn.ISOWEEKNUM(таблПродажи[[#This Row],[Дата]])</f>
        <v>33</v>
      </c>
      <c r="G205" t="s">
        <v>80</v>
      </c>
      <c r="H205">
        <v>861216</v>
      </c>
      <c r="I205" t="s">
        <v>83</v>
      </c>
    </row>
    <row r="206" spans="1:9" x14ac:dyDescent="0.45">
      <c r="A206" t="s">
        <v>28</v>
      </c>
      <c r="B206" s="1">
        <v>43705</v>
      </c>
      <c r="C206">
        <v>2019</v>
      </c>
      <c r="D206" t="s">
        <v>94</v>
      </c>
      <c r="E206" t="s">
        <v>107</v>
      </c>
      <c r="F206">
        <f>_xlfn.ISOWEEKNUM(таблПродажи[[#This Row],[Дата]])</f>
        <v>35</v>
      </c>
      <c r="G206" t="s">
        <v>56</v>
      </c>
      <c r="H206">
        <v>1035104</v>
      </c>
      <c r="I206" t="s">
        <v>60</v>
      </c>
    </row>
    <row r="207" spans="1:9" x14ac:dyDescent="0.45">
      <c r="A207" t="s">
        <v>55</v>
      </c>
      <c r="B207" s="1">
        <v>44075</v>
      </c>
      <c r="C207">
        <v>2020</v>
      </c>
      <c r="D207" t="s">
        <v>94</v>
      </c>
      <c r="E207" t="s">
        <v>104</v>
      </c>
      <c r="F207">
        <f>_xlfn.ISOWEEKNUM(таблПродажи[[#This Row],[Дата]])</f>
        <v>36</v>
      </c>
      <c r="G207" t="s">
        <v>80</v>
      </c>
      <c r="H207">
        <v>262528</v>
      </c>
      <c r="I207" t="s">
        <v>83</v>
      </c>
    </row>
    <row r="208" spans="1:9" x14ac:dyDescent="0.45">
      <c r="A208" t="s">
        <v>21</v>
      </c>
      <c r="B208" s="1">
        <v>43755</v>
      </c>
      <c r="C208">
        <v>2019</v>
      </c>
      <c r="D208" t="s">
        <v>93</v>
      </c>
      <c r="E208" t="s">
        <v>109</v>
      </c>
      <c r="F208">
        <f>_xlfn.ISOWEEKNUM(таблПродажи[[#This Row],[Дата]])</f>
        <v>42</v>
      </c>
      <c r="G208" t="s">
        <v>39</v>
      </c>
      <c r="H208">
        <v>675776</v>
      </c>
      <c r="I208" t="s">
        <v>41</v>
      </c>
    </row>
    <row r="209" spans="1:9" x14ac:dyDescent="0.45">
      <c r="A209" t="s">
        <v>38</v>
      </c>
      <c r="B209" s="1">
        <v>44127</v>
      </c>
      <c r="C209">
        <v>2020</v>
      </c>
      <c r="D209" t="s">
        <v>93</v>
      </c>
      <c r="E209" t="s">
        <v>109</v>
      </c>
      <c r="F209">
        <f>_xlfn.ISOWEEKNUM(таблПродажи[[#This Row],[Дата]])</f>
        <v>43</v>
      </c>
      <c r="G209" t="s">
        <v>68</v>
      </c>
      <c r="H209">
        <v>759104</v>
      </c>
      <c r="I209" t="s">
        <v>70</v>
      </c>
    </row>
    <row r="210" spans="1:9" x14ac:dyDescent="0.45">
      <c r="A210" t="s">
        <v>55</v>
      </c>
      <c r="B210" s="1">
        <v>43792</v>
      </c>
      <c r="C210">
        <v>2019</v>
      </c>
      <c r="D210" t="s">
        <v>93</v>
      </c>
      <c r="E210" t="s">
        <v>106</v>
      </c>
      <c r="F210">
        <f>_xlfn.ISOWEEKNUM(таблПродажи[[#This Row],[Дата]])</f>
        <v>47</v>
      </c>
      <c r="G210" t="s">
        <v>80</v>
      </c>
      <c r="H210">
        <v>4663584</v>
      </c>
      <c r="I210" t="s">
        <v>83</v>
      </c>
    </row>
    <row r="211" spans="1:9" x14ac:dyDescent="0.45">
      <c r="A211" t="s">
        <v>52</v>
      </c>
      <c r="B211" s="1">
        <v>43561</v>
      </c>
      <c r="C211">
        <v>2019</v>
      </c>
      <c r="D211" t="s">
        <v>95</v>
      </c>
      <c r="E211" t="s">
        <v>103</v>
      </c>
      <c r="F211">
        <f>_xlfn.ISOWEEKNUM(таблПродажи[[#This Row],[Дата]])</f>
        <v>14</v>
      </c>
      <c r="G211" t="s">
        <v>80</v>
      </c>
      <c r="H211">
        <v>1585760</v>
      </c>
      <c r="I211" t="s">
        <v>82</v>
      </c>
    </row>
    <row r="212" spans="1:9" x14ac:dyDescent="0.45">
      <c r="A212" t="s">
        <v>38</v>
      </c>
      <c r="B212" s="1">
        <v>43277</v>
      </c>
      <c r="C212">
        <v>2018</v>
      </c>
      <c r="D212" t="s">
        <v>95</v>
      </c>
      <c r="E212" t="s">
        <v>108</v>
      </c>
      <c r="F212">
        <f>_xlfn.ISOWEEKNUM(таблПродажи[[#This Row],[Дата]])</f>
        <v>26</v>
      </c>
      <c r="G212" t="s">
        <v>39</v>
      </c>
      <c r="H212">
        <v>3821760</v>
      </c>
      <c r="I212" t="s">
        <v>43</v>
      </c>
    </row>
    <row r="213" spans="1:9" x14ac:dyDescent="0.45">
      <c r="A213" t="s">
        <v>52</v>
      </c>
      <c r="B213" s="1">
        <v>43194</v>
      </c>
      <c r="C213">
        <v>2018</v>
      </c>
      <c r="D213" t="s">
        <v>95</v>
      </c>
      <c r="E213" t="s">
        <v>103</v>
      </c>
      <c r="F213">
        <f>_xlfn.ISOWEEKNUM(таблПродажи[[#This Row],[Дата]])</f>
        <v>14</v>
      </c>
      <c r="G213" t="s">
        <v>46</v>
      </c>
      <c r="H213">
        <v>946272</v>
      </c>
      <c r="I213" t="s">
        <v>54</v>
      </c>
    </row>
    <row r="214" spans="1:9" x14ac:dyDescent="0.45">
      <c r="A214" t="s">
        <v>30</v>
      </c>
      <c r="B214" s="1">
        <v>43121</v>
      </c>
      <c r="C214">
        <v>2018</v>
      </c>
      <c r="D214" t="s">
        <v>96</v>
      </c>
      <c r="E214" t="s">
        <v>99</v>
      </c>
      <c r="F214">
        <f>_xlfn.ISOWEEKNUM(таблПродажи[[#This Row],[Дата]])</f>
        <v>3</v>
      </c>
      <c r="G214" t="s">
        <v>65</v>
      </c>
      <c r="H214">
        <v>990176</v>
      </c>
      <c r="I214" t="s">
        <v>35</v>
      </c>
    </row>
    <row r="215" spans="1:9" x14ac:dyDescent="0.45">
      <c r="A215" t="s">
        <v>62</v>
      </c>
      <c r="B215" s="1">
        <v>43678</v>
      </c>
      <c r="C215">
        <v>2019</v>
      </c>
      <c r="D215" t="s">
        <v>94</v>
      </c>
      <c r="E215" t="s">
        <v>107</v>
      </c>
      <c r="F215">
        <f>_xlfn.ISOWEEKNUM(таблПродажи[[#This Row],[Дата]])</f>
        <v>31</v>
      </c>
      <c r="G215" t="s">
        <v>80</v>
      </c>
      <c r="H215">
        <v>189152</v>
      </c>
      <c r="I215" t="s">
        <v>83</v>
      </c>
    </row>
    <row r="216" spans="1:9" x14ac:dyDescent="0.45">
      <c r="A216" t="s">
        <v>10</v>
      </c>
      <c r="B216" s="1">
        <v>43179</v>
      </c>
      <c r="C216">
        <v>2018</v>
      </c>
      <c r="D216" t="s">
        <v>96</v>
      </c>
      <c r="E216" t="s">
        <v>101</v>
      </c>
      <c r="F216">
        <f>_xlfn.ISOWEEKNUM(таблПродажи[[#This Row],[Дата]])</f>
        <v>12</v>
      </c>
      <c r="G216" t="s">
        <v>68</v>
      </c>
      <c r="H216">
        <v>2577632</v>
      </c>
      <c r="I216" t="s">
        <v>70</v>
      </c>
    </row>
    <row r="217" spans="1:9" x14ac:dyDescent="0.45">
      <c r="A217" t="s">
        <v>63</v>
      </c>
      <c r="B217" s="1">
        <v>43167</v>
      </c>
      <c r="C217">
        <v>2018</v>
      </c>
      <c r="D217" t="s">
        <v>96</v>
      </c>
      <c r="E217" t="s">
        <v>101</v>
      </c>
      <c r="F217">
        <f>_xlfn.ISOWEEKNUM(таблПродажи[[#This Row],[Дата]])</f>
        <v>10</v>
      </c>
      <c r="G217" t="s">
        <v>80</v>
      </c>
      <c r="H217">
        <v>1757952</v>
      </c>
      <c r="I217" t="s">
        <v>83</v>
      </c>
    </row>
    <row r="218" spans="1:9" x14ac:dyDescent="0.45">
      <c r="A218" t="s">
        <v>55</v>
      </c>
      <c r="B218" s="1">
        <v>43355</v>
      </c>
      <c r="C218">
        <v>2018</v>
      </c>
      <c r="D218" t="s">
        <v>94</v>
      </c>
      <c r="E218" t="s">
        <v>104</v>
      </c>
      <c r="F218">
        <f>_xlfn.ISOWEEKNUM(таблПродажи[[#This Row],[Дата]])</f>
        <v>37</v>
      </c>
      <c r="G218" t="s">
        <v>56</v>
      </c>
      <c r="H218">
        <v>1144224</v>
      </c>
      <c r="I218" t="s">
        <v>57</v>
      </c>
    </row>
    <row r="219" spans="1:9" x14ac:dyDescent="0.45">
      <c r="A219" t="s">
        <v>64</v>
      </c>
      <c r="B219" s="1">
        <v>43893</v>
      </c>
      <c r="C219">
        <v>2020</v>
      </c>
      <c r="D219" t="s">
        <v>96</v>
      </c>
      <c r="E219" t="s">
        <v>101</v>
      </c>
      <c r="F219">
        <f>_xlfn.ISOWEEKNUM(таблПродажи[[#This Row],[Дата]])</f>
        <v>10</v>
      </c>
      <c r="G219" t="s">
        <v>56</v>
      </c>
      <c r="H219">
        <v>8810784</v>
      </c>
      <c r="I219" t="s">
        <v>59</v>
      </c>
    </row>
    <row r="220" spans="1:9" x14ac:dyDescent="0.45">
      <c r="A220" t="s">
        <v>29</v>
      </c>
      <c r="B220" s="1">
        <v>43291</v>
      </c>
      <c r="C220">
        <v>2018</v>
      </c>
      <c r="D220" t="s">
        <v>94</v>
      </c>
      <c r="E220" t="s">
        <v>98</v>
      </c>
      <c r="F220">
        <f>_xlfn.ISOWEEKNUM(таблПродажи[[#This Row],[Дата]])</f>
        <v>28</v>
      </c>
      <c r="G220" t="s">
        <v>56</v>
      </c>
      <c r="H220">
        <v>1297376</v>
      </c>
      <c r="I220" t="s">
        <v>59</v>
      </c>
    </row>
    <row r="221" spans="1:9" x14ac:dyDescent="0.45">
      <c r="A221" t="s">
        <v>21</v>
      </c>
      <c r="B221" s="1">
        <v>43172</v>
      </c>
      <c r="C221">
        <v>2018</v>
      </c>
      <c r="D221" t="s">
        <v>96</v>
      </c>
      <c r="E221" t="s">
        <v>101</v>
      </c>
      <c r="F221">
        <f>_xlfn.ISOWEEKNUM(таблПродажи[[#This Row],[Дата]])</f>
        <v>11</v>
      </c>
      <c r="G221" t="s">
        <v>73</v>
      </c>
      <c r="H221">
        <v>1467616</v>
      </c>
      <c r="I221" t="s">
        <v>77</v>
      </c>
    </row>
    <row r="222" spans="1:9" x14ac:dyDescent="0.45">
      <c r="A222" t="s">
        <v>55</v>
      </c>
      <c r="B222" s="1">
        <v>43135</v>
      </c>
      <c r="C222">
        <v>2018</v>
      </c>
      <c r="D222" t="s">
        <v>96</v>
      </c>
      <c r="E222" t="s">
        <v>100</v>
      </c>
      <c r="F222">
        <f>_xlfn.ISOWEEKNUM(таблПродажи[[#This Row],[Дата]])</f>
        <v>5</v>
      </c>
      <c r="G222" t="s">
        <v>56</v>
      </c>
      <c r="H222">
        <v>2531232</v>
      </c>
      <c r="I222" t="s">
        <v>59</v>
      </c>
    </row>
    <row r="223" spans="1:9" x14ac:dyDescent="0.45">
      <c r="A223" t="s">
        <v>15</v>
      </c>
      <c r="B223" s="1">
        <v>43349</v>
      </c>
      <c r="C223">
        <v>2018</v>
      </c>
      <c r="D223" t="s">
        <v>94</v>
      </c>
      <c r="E223" t="s">
        <v>104</v>
      </c>
      <c r="F223">
        <f>_xlfn.ISOWEEKNUM(таблПродажи[[#This Row],[Дата]])</f>
        <v>36</v>
      </c>
      <c r="G223" t="s">
        <v>68</v>
      </c>
      <c r="H223">
        <v>795840</v>
      </c>
      <c r="I223" t="s">
        <v>71</v>
      </c>
    </row>
    <row r="224" spans="1:9" x14ac:dyDescent="0.45">
      <c r="A224" t="s">
        <v>21</v>
      </c>
      <c r="B224" s="1">
        <v>43478</v>
      </c>
      <c r="C224">
        <v>2019</v>
      </c>
      <c r="D224" t="s">
        <v>96</v>
      </c>
      <c r="E224" t="s">
        <v>99</v>
      </c>
      <c r="F224">
        <f>_xlfn.ISOWEEKNUM(таблПродажи[[#This Row],[Дата]])</f>
        <v>2</v>
      </c>
      <c r="G224" t="s">
        <v>39</v>
      </c>
      <c r="H224">
        <v>507968</v>
      </c>
      <c r="I224" t="s">
        <v>44</v>
      </c>
    </row>
    <row r="225" spans="1:9" x14ac:dyDescent="0.45">
      <c r="A225" t="s">
        <v>27</v>
      </c>
      <c r="B225" s="1">
        <v>43663</v>
      </c>
      <c r="C225">
        <v>2019</v>
      </c>
      <c r="D225" t="s">
        <v>94</v>
      </c>
      <c r="E225" t="s">
        <v>98</v>
      </c>
      <c r="F225">
        <f>_xlfn.ISOWEEKNUM(таблПродажи[[#This Row],[Дата]])</f>
        <v>29</v>
      </c>
      <c r="G225" t="s">
        <v>80</v>
      </c>
      <c r="H225">
        <v>767040</v>
      </c>
      <c r="I225" t="s">
        <v>83</v>
      </c>
    </row>
    <row r="226" spans="1:9" x14ac:dyDescent="0.45">
      <c r="A226" t="s">
        <v>64</v>
      </c>
      <c r="B226" s="1">
        <v>44101</v>
      </c>
      <c r="C226">
        <v>2020</v>
      </c>
      <c r="D226" t="s">
        <v>94</v>
      </c>
      <c r="E226" t="s">
        <v>104</v>
      </c>
      <c r="F226">
        <f>_xlfn.ISOWEEKNUM(таблПродажи[[#This Row],[Дата]])</f>
        <v>39</v>
      </c>
      <c r="G226" t="s">
        <v>18</v>
      </c>
      <c r="H226">
        <v>7728320</v>
      </c>
      <c r="I226" t="s">
        <v>19</v>
      </c>
    </row>
    <row r="227" spans="1:9" x14ac:dyDescent="0.45">
      <c r="A227" t="s">
        <v>24</v>
      </c>
      <c r="B227" s="1">
        <v>43315</v>
      </c>
      <c r="C227">
        <v>2018</v>
      </c>
      <c r="D227" t="s">
        <v>94</v>
      </c>
      <c r="E227" t="s">
        <v>107</v>
      </c>
      <c r="F227">
        <f>_xlfn.ISOWEEKNUM(таблПродажи[[#This Row],[Дата]])</f>
        <v>31</v>
      </c>
      <c r="G227" t="s">
        <v>73</v>
      </c>
      <c r="H227">
        <v>1022624</v>
      </c>
      <c r="I227" t="s">
        <v>74</v>
      </c>
    </row>
    <row r="228" spans="1:9" x14ac:dyDescent="0.45">
      <c r="A228" t="s">
        <v>51</v>
      </c>
      <c r="B228" s="1">
        <v>43108</v>
      </c>
      <c r="C228">
        <v>2018</v>
      </c>
      <c r="D228" t="s">
        <v>96</v>
      </c>
      <c r="E228" t="s">
        <v>99</v>
      </c>
      <c r="F228">
        <f>_xlfn.ISOWEEKNUM(таблПродажи[[#This Row],[Дата]])</f>
        <v>2</v>
      </c>
      <c r="G228" t="s">
        <v>46</v>
      </c>
      <c r="H228">
        <v>1037664</v>
      </c>
      <c r="I228" t="s">
        <v>49</v>
      </c>
    </row>
    <row r="229" spans="1:9" x14ac:dyDescent="0.45">
      <c r="A229" t="s">
        <v>58</v>
      </c>
      <c r="B229" s="1">
        <v>43256</v>
      </c>
      <c r="C229">
        <v>2018</v>
      </c>
      <c r="D229" t="s">
        <v>95</v>
      </c>
      <c r="E229" t="s">
        <v>108</v>
      </c>
      <c r="F229">
        <f>_xlfn.ISOWEEKNUM(таблПродажи[[#This Row],[Дата]])</f>
        <v>23</v>
      </c>
      <c r="G229" t="s">
        <v>56</v>
      </c>
      <c r="H229">
        <v>2599296</v>
      </c>
      <c r="I229" t="s">
        <v>61</v>
      </c>
    </row>
    <row r="230" spans="1:9" x14ac:dyDescent="0.45">
      <c r="A230" t="s">
        <v>16</v>
      </c>
      <c r="B230" s="1">
        <v>43512</v>
      </c>
      <c r="C230">
        <v>2019</v>
      </c>
      <c r="D230" t="s">
        <v>96</v>
      </c>
      <c r="E230" t="s">
        <v>100</v>
      </c>
      <c r="F230">
        <f>_xlfn.ISOWEEKNUM(таблПродажи[[#This Row],[Дата]])</f>
        <v>7</v>
      </c>
      <c r="G230" t="s">
        <v>39</v>
      </c>
      <c r="H230">
        <v>1703744</v>
      </c>
      <c r="I230" t="s">
        <v>43</v>
      </c>
    </row>
    <row r="231" spans="1:9" x14ac:dyDescent="0.45">
      <c r="A231" t="s">
        <v>23</v>
      </c>
      <c r="B231" s="1">
        <v>43579</v>
      </c>
      <c r="C231">
        <v>2019</v>
      </c>
      <c r="D231" t="s">
        <v>95</v>
      </c>
      <c r="E231" t="s">
        <v>103</v>
      </c>
      <c r="F231">
        <f>_xlfn.ISOWEEKNUM(таблПродажи[[#This Row],[Дата]])</f>
        <v>17</v>
      </c>
      <c r="G231" t="s">
        <v>46</v>
      </c>
      <c r="H231">
        <v>912576</v>
      </c>
      <c r="I231" t="s">
        <v>47</v>
      </c>
    </row>
    <row r="232" spans="1:9" x14ac:dyDescent="0.45">
      <c r="A232" t="s">
        <v>12</v>
      </c>
      <c r="B232" s="1">
        <v>43516</v>
      </c>
      <c r="C232">
        <v>2019</v>
      </c>
      <c r="D232" t="s">
        <v>96</v>
      </c>
      <c r="E232" t="s">
        <v>100</v>
      </c>
      <c r="F232">
        <f>_xlfn.ISOWEEKNUM(таблПродажи[[#This Row],[Дата]])</f>
        <v>8</v>
      </c>
      <c r="G232" t="s">
        <v>68</v>
      </c>
      <c r="H232">
        <v>1710112</v>
      </c>
      <c r="I232" t="s">
        <v>72</v>
      </c>
    </row>
    <row r="233" spans="1:9" x14ac:dyDescent="0.45">
      <c r="A233" t="s">
        <v>28</v>
      </c>
      <c r="B233" s="1">
        <v>43651</v>
      </c>
      <c r="C233">
        <v>2019</v>
      </c>
      <c r="D233" t="s">
        <v>94</v>
      </c>
      <c r="E233" t="s">
        <v>98</v>
      </c>
      <c r="F233">
        <f>_xlfn.ISOWEEKNUM(таблПродажи[[#This Row],[Дата]])</f>
        <v>27</v>
      </c>
      <c r="G233" t="s">
        <v>80</v>
      </c>
      <c r="H233">
        <v>4553792</v>
      </c>
      <c r="I233" t="s">
        <v>85</v>
      </c>
    </row>
    <row r="234" spans="1:9" x14ac:dyDescent="0.45">
      <c r="A234" t="s">
        <v>52</v>
      </c>
      <c r="B234" s="1">
        <v>43301</v>
      </c>
      <c r="C234">
        <v>2018</v>
      </c>
      <c r="D234" t="s">
        <v>94</v>
      </c>
      <c r="E234" t="s">
        <v>98</v>
      </c>
      <c r="F234">
        <f>_xlfn.ISOWEEKNUM(таблПродажи[[#This Row],[Дата]])</f>
        <v>29</v>
      </c>
      <c r="G234" t="s">
        <v>56</v>
      </c>
      <c r="H234">
        <v>1318560</v>
      </c>
      <c r="I234" t="s">
        <v>60</v>
      </c>
    </row>
    <row r="235" spans="1:9" x14ac:dyDescent="0.45">
      <c r="A235" t="s">
        <v>12</v>
      </c>
      <c r="B235" s="1">
        <v>43661</v>
      </c>
      <c r="C235">
        <v>2019</v>
      </c>
      <c r="D235" t="s">
        <v>94</v>
      </c>
      <c r="E235" t="s">
        <v>98</v>
      </c>
      <c r="F235">
        <f>_xlfn.ISOWEEKNUM(таблПродажи[[#This Row],[Дата]])</f>
        <v>29</v>
      </c>
      <c r="G235" t="s">
        <v>39</v>
      </c>
      <c r="H235">
        <v>1135072</v>
      </c>
      <c r="I235" t="s">
        <v>40</v>
      </c>
    </row>
    <row r="236" spans="1:9" x14ac:dyDescent="0.45">
      <c r="A236" t="s">
        <v>64</v>
      </c>
      <c r="B236" s="1">
        <v>43185</v>
      </c>
      <c r="C236">
        <v>2018</v>
      </c>
      <c r="D236" t="s">
        <v>96</v>
      </c>
      <c r="E236" t="s">
        <v>101</v>
      </c>
      <c r="F236">
        <f>_xlfn.ISOWEEKNUM(таблПродажи[[#This Row],[Дата]])</f>
        <v>13</v>
      </c>
      <c r="G236" t="s">
        <v>18</v>
      </c>
      <c r="H236">
        <v>843456</v>
      </c>
      <c r="I236" t="s">
        <v>19</v>
      </c>
    </row>
    <row r="237" spans="1:9" x14ac:dyDescent="0.45">
      <c r="A237" t="s">
        <v>62</v>
      </c>
      <c r="B237" s="1">
        <v>43648</v>
      </c>
      <c r="C237">
        <v>2019</v>
      </c>
      <c r="D237" t="s">
        <v>94</v>
      </c>
      <c r="E237" t="s">
        <v>98</v>
      </c>
      <c r="F237">
        <f>_xlfn.ISOWEEKNUM(таблПродажи[[#This Row],[Дата]])</f>
        <v>27</v>
      </c>
      <c r="G237" t="s">
        <v>18</v>
      </c>
      <c r="H237">
        <v>1014528</v>
      </c>
      <c r="I237" t="s">
        <v>19</v>
      </c>
    </row>
    <row r="238" spans="1:9" x14ac:dyDescent="0.45">
      <c r="A238" t="s">
        <v>15</v>
      </c>
      <c r="B238" s="1">
        <v>43503</v>
      </c>
      <c r="C238">
        <v>2019</v>
      </c>
      <c r="D238" t="s">
        <v>96</v>
      </c>
      <c r="E238" t="s">
        <v>100</v>
      </c>
      <c r="F238">
        <f>_xlfn.ISOWEEKNUM(таблПродажи[[#This Row],[Дата]])</f>
        <v>6</v>
      </c>
      <c r="G238" t="s">
        <v>68</v>
      </c>
      <c r="H238">
        <v>244992</v>
      </c>
      <c r="I238" t="s">
        <v>69</v>
      </c>
    </row>
    <row r="239" spans="1:9" x14ac:dyDescent="0.45">
      <c r="A239" t="s">
        <v>64</v>
      </c>
      <c r="B239" s="1">
        <v>43639</v>
      </c>
      <c r="C239">
        <v>2019</v>
      </c>
      <c r="D239" t="s">
        <v>95</v>
      </c>
      <c r="E239" t="s">
        <v>108</v>
      </c>
      <c r="F239">
        <f>_xlfn.ISOWEEKNUM(таблПродажи[[#This Row],[Дата]])</f>
        <v>25</v>
      </c>
      <c r="G239" t="s">
        <v>80</v>
      </c>
      <c r="H239">
        <v>3352256</v>
      </c>
      <c r="I239" t="s">
        <v>81</v>
      </c>
    </row>
    <row r="240" spans="1:9" x14ac:dyDescent="0.45">
      <c r="A240" t="s">
        <v>29</v>
      </c>
      <c r="B240" s="1">
        <v>43419</v>
      </c>
      <c r="C240">
        <v>2018</v>
      </c>
      <c r="D240" t="s">
        <v>93</v>
      </c>
      <c r="E240" t="s">
        <v>106</v>
      </c>
      <c r="F240">
        <f>_xlfn.ISOWEEKNUM(таблПродажи[[#This Row],[Дата]])</f>
        <v>46</v>
      </c>
      <c r="G240" t="s">
        <v>86</v>
      </c>
      <c r="H240">
        <v>467840</v>
      </c>
      <c r="I240" t="s">
        <v>88</v>
      </c>
    </row>
    <row r="241" spans="1:9" x14ac:dyDescent="0.45">
      <c r="A241" t="s">
        <v>63</v>
      </c>
      <c r="B241" s="1">
        <v>43954</v>
      </c>
      <c r="C241">
        <v>2020</v>
      </c>
      <c r="D241" t="s">
        <v>95</v>
      </c>
      <c r="E241" t="s">
        <v>102</v>
      </c>
      <c r="F241">
        <f>_xlfn.ISOWEEKNUM(таблПродажи[[#This Row],[Дата]])</f>
        <v>18</v>
      </c>
      <c r="G241" t="s">
        <v>56</v>
      </c>
      <c r="H241">
        <v>4274976</v>
      </c>
      <c r="I241" t="s">
        <v>60</v>
      </c>
    </row>
    <row r="242" spans="1:9" x14ac:dyDescent="0.45">
      <c r="A242" t="s">
        <v>24</v>
      </c>
      <c r="B242" s="1">
        <v>44083</v>
      </c>
      <c r="C242">
        <v>2020</v>
      </c>
      <c r="D242" t="s">
        <v>94</v>
      </c>
      <c r="E242" t="s">
        <v>104</v>
      </c>
      <c r="F242">
        <f>_xlfn.ISOWEEKNUM(таблПродажи[[#This Row],[Дата]])</f>
        <v>37</v>
      </c>
      <c r="G242" t="s">
        <v>46</v>
      </c>
      <c r="H242">
        <v>1109824</v>
      </c>
      <c r="I242" t="s">
        <v>50</v>
      </c>
    </row>
    <row r="243" spans="1:9" x14ac:dyDescent="0.45">
      <c r="A243" t="s">
        <v>64</v>
      </c>
      <c r="B243" s="1">
        <v>44068</v>
      </c>
      <c r="C243">
        <v>2020</v>
      </c>
      <c r="D243" t="s">
        <v>94</v>
      </c>
      <c r="E243" t="s">
        <v>107</v>
      </c>
      <c r="F243">
        <f>_xlfn.ISOWEEKNUM(таблПродажи[[#This Row],[Дата]])</f>
        <v>35</v>
      </c>
      <c r="G243" t="s">
        <v>56</v>
      </c>
      <c r="H243">
        <v>1503616</v>
      </c>
      <c r="I243" t="s">
        <v>59</v>
      </c>
    </row>
    <row r="244" spans="1:9" x14ac:dyDescent="0.45">
      <c r="A244" t="s">
        <v>55</v>
      </c>
      <c r="B244" s="1">
        <v>43111</v>
      </c>
      <c r="C244">
        <v>2018</v>
      </c>
      <c r="D244" t="s">
        <v>96</v>
      </c>
      <c r="E244" t="s">
        <v>99</v>
      </c>
      <c r="F244">
        <f>_xlfn.ISOWEEKNUM(таблПродажи[[#This Row],[Дата]])</f>
        <v>2</v>
      </c>
      <c r="G244" t="s">
        <v>56</v>
      </c>
      <c r="H244">
        <v>192384</v>
      </c>
      <c r="I244" t="s">
        <v>57</v>
      </c>
    </row>
    <row r="245" spans="1:9" x14ac:dyDescent="0.45">
      <c r="A245" t="s">
        <v>55</v>
      </c>
      <c r="B245" s="1">
        <v>43497</v>
      </c>
      <c r="C245">
        <v>2019</v>
      </c>
      <c r="D245" t="s">
        <v>96</v>
      </c>
      <c r="E245" t="s">
        <v>100</v>
      </c>
      <c r="F245">
        <f>_xlfn.ISOWEEKNUM(таблПродажи[[#This Row],[Дата]])</f>
        <v>5</v>
      </c>
      <c r="G245" t="s">
        <v>80</v>
      </c>
      <c r="H245">
        <v>365536</v>
      </c>
      <c r="I245" t="s">
        <v>84</v>
      </c>
    </row>
    <row r="246" spans="1:9" x14ac:dyDescent="0.45">
      <c r="A246" t="s">
        <v>21</v>
      </c>
      <c r="B246" s="1">
        <v>44158</v>
      </c>
      <c r="C246">
        <v>2020</v>
      </c>
      <c r="D246" t="s">
        <v>93</v>
      </c>
      <c r="E246" t="s">
        <v>106</v>
      </c>
      <c r="F246">
        <f>_xlfn.ISOWEEKNUM(таблПродажи[[#This Row],[Дата]])</f>
        <v>48</v>
      </c>
      <c r="G246" t="s">
        <v>73</v>
      </c>
      <c r="H246">
        <v>2690304</v>
      </c>
      <c r="I246" t="s">
        <v>79</v>
      </c>
    </row>
    <row r="247" spans="1:9" x14ac:dyDescent="0.45">
      <c r="A247" t="s">
        <v>16</v>
      </c>
      <c r="B247" s="1">
        <v>44056</v>
      </c>
      <c r="C247">
        <v>2020</v>
      </c>
      <c r="D247" t="s">
        <v>94</v>
      </c>
      <c r="E247" t="s">
        <v>107</v>
      </c>
      <c r="F247">
        <f>_xlfn.ISOWEEKNUM(таблПродажи[[#This Row],[Дата]])</f>
        <v>33</v>
      </c>
      <c r="G247" t="s">
        <v>73</v>
      </c>
      <c r="H247">
        <v>335744</v>
      </c>
      <c r="I247" t="s">
        <v>75</v>
      </c>
    </row>
    <row r="248" spans="1:9" x14ac:dyDescent="0.45">
      <c r="A248" t="s">
        <v>21</v>
      </c>
      <c r="B248" s="1">
        <v>43671</v>
      </c>
      <c r="C248">
        <v>2019</v>
      </c>
      <c r="D248" t="s">
        <v>94</v>
      </c>
      <c r="E248" t="s">
        <v>98</v>
      </c>
      <c r="F248">
        <f>_xlfn.ISOWEEKNUM(таблПродажи[[#This Row],[Дата]])</f>
        <v>30</v>
      </c>
      <c r="G248" t="s">
        <v>73</v>
      </c>
      <c r="H248">
        <v>842176</v>
      </c>
      <c r="I248" t="s">
        <v>79</v>
      </c>
    </row>
    <row r="249" spans="1:9" x14ac:dyDescent="0.45">
      <c r="A249" t="s">
        <v>52</v>
      </c>
      <c r="B249" s="1">
        <v>43162</v>
      </c>
      <c r="C249">
        <v>2018</v>
      </c>
      <c r="D249" t="s">
        <v>96</v>
      </c>
      <c r="E249" t="s">
        <v>101</v>
      </c>
      <c r="F249">
        <f>_xlfn.ISOWEEKNUM(таблПродажи[[#This Row],[Дата]])</f>
        <v>9</v>
      </c>
      <c r="G249" t="s">
        <v>80</v>
      </c>
      <c r="H249">
        <v>1511424</v>
      </c>
      <c r="I249" t="s">
        <v>85</v>
      </c>
    </row>
    <row r="250" spans="1:9" x14ac:dyDescent="0.45">
      <c r="A250" t="s">
        <v>5</v>
      </c>
      <c r="B250" s="1">
        <v>43411</v>
      </c>
      <c r="C250">
        <v>2018</v>
      </c>
      <c r="D250" t="s">
        <v>93</v>
      </c>
      <c r="E250" t="s">
        <v>106</v>
      </c>
      <c r="F250">
        <f>_xlfn.ISOWEEKNUM(таблПродажи[[#This Row],[Дата]])</f>
        <v>45</v>
      </c>
      <c r="G250" t="s">
        <v>68</v>
      </c>
      <c r="H250">
        <v>2163360</v>
      </c>
      <c r="I250" t="s">
        <v>70</v>
      </c>
    </row>
    <row r="251" spans="1:9" x14ac:dyDescent="0.45">
      <c r="A251" t="s">
        <v>25</v>
      </c>
      <c r="B251" s="1">
        <v>43361</v>
      </c>
      <c r="C251">
        <v>2018</v>
      </c>
      <c r="D251" t="s">
        <v>94</v>
      </c>
      <c r="E251" t="s">
        <v>104</v>
      </c>
      <c r="F251">
        <f>_xlfn.ISOWEEKNUM(таблПродажи[[#This Row],[Дата]])</f>
        <v>38</v>
      </c>
      <c r="G251" t="s">
        <v>80</v>
      </c>
      <c r="H251">
        <v>954208</v>
      </c>
      <c r="I251" t="s">
        <v>81</v>
      </c>
    </row>
    <row r="252" spans="1:9" x14ac:dyDescent="0.45">
      <c r="A252" t="s">
        <v>15</v>
      </c>
      <c r="B252" s="1">
        <v>43803</v>
      </c>
      <c r="C252">
        <v>2019</v>
      </c>
      <c r="D252" t="s">
        <v>93</v>
      </c>
      <c r="E252" t="s">
        <v>105</v>
      </c>
      <c r="F252">
        <f>_xlfn.ISOWEEKNUM(таблПродажи[[#This Row],[Дата]])</f>
        <v>49</v>
      </c>
      <c r="G252" t="s">
        <v>39</v>
      </c>
      <c r="H252">
        <v>5805824</v>
      </c>
      <c r="I252" t="s">
        <v>43</v>
      </c>
    </row>
    <row r="253" spans="1:9" x14ac:dyDescent="0.45">
      <c r="A253" t="s">
        <v>24</v>
      </c>
      <c r="B253" s="1">
        <v>43649</v>
      </c>
      <c r="C253">
        <v>2019</v>
      </c>
      <c r="D253" t="s">
        <v>94</v>
      </c>
      <c r="E253" t="s">
        <v>98</v>
      </c>
      <c r="F253">
        <f>_xlfn.ISOWEEKNUM(таблПродажи[[#This Row],[Дата]])</f>
        <v>27</v>
      </c>
      <c r="G253" t="s">
        <v>73</v>
      </c>
      <c r="H253">
        <v>1511712</v>
      </c>
      <c r="I253" t="s">
        <v>74</v>
      </c>
    </row>
    <row r="254" spans="1:9" x14ac:dyDescent="0.45">
      <c r="A254" t="s">
        <v>24</v>
      </c>
      <c r="B254" s="1">
        <v>43565</v>
      </c>
      <c r="C254">
        <v>2019</v>
      </c>
      <c r="D254" t="s">
        <v>95</v>
      </c>
      <c r="E254" t="s">
        <v>103</v>
      </c>
      <c r="F254">
        <f>_xlfn.ISOWEEKNUM(таблПродажи[[#This Row],[Дата]])</f>
        <v>15</v>
      </c>
      <c r="G254" t="s">
        <v>73</v>
      </c>
      <c r="H254">
        <v>3960768</v>
      </c>
      <c r="I254" t="s">
        <v>74</v>
      </c>
    </row>
    <row r="255" spans="1:9" x14ac:dyDescent="0.45">
      <c r="A255" t="s">
        <v>45</v>
      </c>
      <c r="B255" s="1">
        <v>43679</v>
      </c>
      <c r="C255">
        <v>2019</v>
      </c>
      <c r="D255" t="s">
        <v>94</v>
      </c>
      <c r="E255" t="s">
        <v>107</v>
      </c>
      <c r="F255">
        <f>_xlfn.ISOWEEKNUM(таблПродажи[[#This Row],[Дата]])</f>
        <v>31</v>
      </c>
      <c r="G255" t="s">
        <v>18</v>
      </c>
      <c r="H255">
        <v>387968</v>
      </c>
      <c r="I255" t="s">
        <v>115</v>
      </c>
    </row>
    <row r="256" spans="1:9" x14ac:dyDescent="0.45">
      <c r="A256" t="s">
        <v>23</v>
      </c>
      <c r="B256" s="1">
        <v>43201</v>
      </c>
      <c r="C256">
        <v>2018</v>
      </c>
      <c r="D256" t="s">
        <v>95</v>
      </c>
      <c r="E256" t="s">
        <v>103</v>
      </c>
      <c r="F256">
        <f>_xlfn.ISOWEEKNUM(таблПродажи[[#This Row],[Дата]])</f>
        <v>15</v>
      </c>
      <c r="G256" t="s">
        <v>39</v>
      </c>
      <c r="H256">
        <v>3617312</v>
      </c>
      <c r="I256" t="s">
        <v>42</v>
      </c>
    </row>
    <row r="257" spans="1:9" x14ac:dyDescent="0.45">
      <c r="A257" t="s">
        <v>10</v>
      </c>
      <c r="B257" s="1">
        <v>43808</v>
      </c>
      <c r="C257">
        <v>2019</v>
      </c>
      <c r="D257" t="s">
        <v>93</v>
      </c>
      <c r="E257" t="s">
        <v>105</v>
      </c>
      <c r="F257">
        <f>_xlfn.ISOWEEKNUM(таблПродажи[[#This Row],[Дата]])</f>
        <v>50</v>
      </c>
      <c r="G257" t="s">
        <v>39</v>
      </c>
      <c r="H257">
        <v>5755840</v>
      </c>
      <c r="I257" t="s">
        <v>44</v>
      </c>
    </row>
    <row r="258" spans="1:9" x14ac:dyDescent="0.45">
      <c r="A258" t="s">
        <v>30</v>
      </c>
      <c r="B258" s="1">
        <v>43543</v>
      </c>
      <c r="C258">
        <v>2019</v>
      </c>
      <c r="D258" t="s">
        <v>96</v>
      </c>
      <c r="E258" t="s">
        <v>101</v>
      </c>
      <c r="F258">
        <f>_xlfn.ISOWEEKNUM(таблПродажи[[#This Row],[Дата]])</f>
        <v>12</v>
      </c>
      <c r="G258" t="s">
        <v>86</v>
      </c>
      <c r="H258">
        <v>2390912</v>
      </c>
      <c r="I258" t="s">
        <v>88</v>
      </c>
    </row>
    <row r="259" spans="1:9" x14ac:dyDescent="0.45">
      <c r="A259" t="s">
        <v>21</v>
      </c>
      <c r="B259" s="1">
        <v>44109</v>
      </c>
      <c r="C259">
        <v>2020</v>
      </c>
      <c r="D259" t="s">
        <v>93</v>
      </c>
      <c r="E259" t="s">
        <v>109</v>
      </c>
      <c r="F259">
        <f>_xlfn.ISOWEEKNUM(таблПродажи[[#This Row],[Дата]])</f>
        <v>41</v>
      </c>
      <c r="G259" t="s">
        <v>18</v>
      </c>
      <c r="H259">
        <v>1316224</v>
      </c>
      <c r="I259" t="s">
        <v>22</v>
      </c>
    </row>
    <row r="260" spans="1:9" x14ac:dyDescent="0.45">
      <c r="A260" t="s">
        <v>21</v>
      </c>
      <c r="B260" s="1">
        <v>43470</v>
      </c>
      <c r="C260">
        <v>2019</v>
      </c>
      <c r="D260" t="s">
        <v>96</v>
      </c>
      <c r="E260" t="s">
        <v>99</v>
      </c>
      <c r="F260">
        <f>_xlfn.ISOWEEKNUM(таблПродажи[[#This Row],[Дата]])</f>
        <v>1</v>
      </c>
      <c r="G260" t="s">
        <v>73</v>
      </c>
      <c r="H260">
        <v>358464</v>
      </c>
      <c r="I260" t="s">
        <v>75</v>
      </c>
    </row>
    <row r="261" spans="1:9" x14ac:dyDescent="0.45">
      <c r="A261" t="s">
        <v>25</v>
      </c>
      <c r="B261" s="1">
        <v>43114</v>
      </c>
      <c r="C261">
        <v>2018</v>
      </c>
      <c r="D261" t="s">
        <v>96</v>
      </c>
      <c r="E261" t="s">
        <v>99</v>
      </c>
      <c r="F261">
        <f>_xlfn.ISOWEEKNUM(таблПродажи[[#This Row],[Дата]])</f>
        <v>2</v>
      </c>
      <c r="G261" t="s">
        <v>18</v>
      </c>
      <c r="H261">
        <v>412832</v>
      </c>
      <c r="I261" t="s">
        <v>115</v>
      </c>
    </row>
    <row r="262" spans="1:9" x14ac:dyDescent="0.45">
      <c r="A262" t="s">
        <v>10</v>
      </c>
      <c r="B262" s="1">
        <v>43483</v>
      </c>
      <c r="C262">
        <v>2019</v>
      </c>
      <c r="D262" t="s">
        <v>96</v>
      </c>
      <c r="E262" t="s">
        <v>99</v>
      </c>
      <c r="F262">
        <f>_xlfn.ISOWEEKNUM(таблПродажи[[#This Row],[Дата]])</f>
        <v>3</v>
      </c>
      <c r="G262" t="s">
        <v>68</v>
      </c>
      <c r="H262">
        <v>1320320</v>
      </c>
      <c r="I262" t="s">
        <v>69</v>
      </c>
    </row>
    <row r="263" spans="1:9" x14ac:dyDescent="0.45">
      <c r="A263" t="s">
        <v>38</v>
      </c>
      <c r="B263" s="1">
        <v>44049</v>
      </c>
      <c r="C263">
        <v>2020</v>
      </c>
      <c r="D263" t="s">
        <v>94</v>
      </c>
      <c r="E263" t="s">
        <v>107</v>
      </c>
      <c r="F263">
        <f>_xlfn.ISOWEEKNUM(таблПродажи[[#This Row],[Дата]])</f>
        <v>32</v>
      </c>
      <c r="G263" t="s">
        <v>8</v>
      </c>
      <c r="H263">
        <v>456800</v>
      </c>
      <c r="I263" t="s">
        <v>14</v>
      </c>
    </row>
    <row r="264" spans="1:9" x14ac:dyDescent="0.45">
      <c r="A264" t="s">
        <v>64</v>
      </c>
      <c r="B264" s="1">
        <v>43409</v>
      </c>
      <c r="C264">
        <v>2018</v>
      </c>
      <c r="D264" t="s">
        <v>93</v>
      </c>
      <c r="E264" t="s">
        <v>106</v>
      </c>
      <c r="F264">
        <f>_xlfn.ISOWEEKNUM(таблПродажи[[#This Row],[Дата]])</f>
        <v>45</v>
      </c>
      <c r="G264" t="s">
        <v>80</v>
      </c>
      <c r="H264">
        <v>4538880</v>
      </c>
      <c r="I264" t="s">
        <v>83</v>
      </c>
    </row>
    <row r="265" spans="1:9" x14ac:dyDescent="0.45">
      <c r="A265" t="s">
        <v>64</v>
      </c>
      <c r="B265" s="1">
        <v>43523</v>
      </c>
      <c r="C265">
        <v>2019</v>
      </c>
      <c r="D265" t="s">
        <v>96</v>
      </c>
      <c r="E265" t="s">
        <v>100</v>
      </c>
      <c r="F265">
        <f>_xlfn.ISOWEEKNUM(таблПродажи[[#This Row],[Дата]])</f>
        <v>9</v>
      </c>
      <c r="G265" t="s">
        <v>56</v>
      </c>
      <c r="H265">
        <v>2180608</v>
      </c>
      <c r="I265" t="s">
        <v>57</v>
      </c>
    </row>
    <row r="266" spans="1:9" x14ac:dyDescent="0.45">
      <c r="A266" t="s">
        <v>21</v>
      </c>
      <c r="B266" s="1">
        <v>43154</v>
      </c>
      <c r="C266">
        <v>2018</v>
      </c>
      <c r="D266" t="s">
        <v>96</v>
      </c>
      <c r="E266" t="s">
        <v>100</v>
      </c>
      <c r="F266">
        <f>_xlfn.ISOWEEKNUM(таблПродажи[[#This Row],[Дата]])</f>
        <v>8</v>
      </c>
      <c r="G266" t="s">
        <v>18</v>
      </c>
      <c r="H266">
        <v>2742304</v>
      </c>
      <c r="I266" t="s">
        <v>115</v>
      </c>
    </row>
    <row r="267" spans="1:9" x14ac:dyDescent="0.45">
      <c r="A267" t="s">
        <v>45</v>
      </c>
      <c r="B267" s="1">
        <v>43352</v>
      </c>
      <c r="C267">
        <v>2018</v>
      </c>
      <c r="D267" t="s">
        <v>94</v>
      </c>
      <c r="E267" t="s">
        <v>104</v>
      </c>
      <c r="F267">
        <f>_xlfn.ISOWEEKNUM(таблПродажи[[#This Row],[Дата]])</f>
        <v>36</v>
      </c>
      <c r="G267" t="s">
        <v>18</v>
      </c>
      <c r="H267">
        <v>1242656</v>
      </c>
      <c r="I267" t="s">
        <v>22</v>
      </c>
    </row>
    <row r="268" spans="1:9" x14ac:dyDescent="0.45">
      <c r="A268" t="s">
        <v>10</v>
      </c>
      <c r="B268" s="1">
        <v>43133</v>
      </c>
      <c r="C268">
        <v>2018</v>
      </c>
      <c r="D268" t="s">
        <v>96</v>
      </c>
      <c r="E268" t="s">
        <v>100</v>
      </c>
      <c r="F268">
        <f>_xlfn.ISOWEEKNUM(таблПродажи[[#This Row],[Дата]])</f>
        <v>5</v>
      </c>
      <c r="G268" t="s">
        <v>68</v>
      </c>
      <c r="H268">
        <v>1602240</v>
      </c>
      <c r="I268" t="s">
        <v>69</v>
      </c>
    </row>
    <row r="269" spans="1:9" x14ac:dyDescent="0.45">
      <c r="A269" t="s">
        <v>27</v>
      </c>
      <c r="B269" s="1">
        <v>43306</v>
      </c>
      <c r="C269">
        <v>2018</v>
      </c>
      <c r="D269" t="s">
        <v>94</v>
      </c>
      <c r="E269" t="s">
        <v>98</v>
      </c>
      <c r="F269">
        <f>_xlfn.ISOWEEKNUM(таблПродажи[[#This Row],[Дата]])</f>
        <v>30</v>
      </c>
      <c r="G269" t="s">
        <v>80</v>
      </c>
      <c r="H269">
        <v>1170944</v>
      </c>
      <c r="I269" t="s">
        <v>81</v>
      </c>
    </row>
    <row r="270" spans="1:9" x14ac:dyDescent="0.45">
      <c r="A270" t="s">
        <v>12</v>
      </c>
      <c r="B270" s="1">
        <v>44020</v>
      </c>
      <c r="C270">
        <v>2020</v>
      </c>
      <c r="D270" t="s">
        <v>94</v>
      </c>
      <c r="E270" t="s">
        <v>98</v>
      </c>
      <c r="F270">
        <f>_xlfn.ISOWEEKNUM(таблПродажи[[#This Row],[Дата]])</f>
        <v>28</v>
      </c>
      <c r="G270" t="s">
        <v>39</v>
      </c>
      <c r="H270">
        <v>501792</v>
      </c>
      <c r="I270" t="s">
        <v>44</v>
      </c>
    </row>
    <row r="271" spans="1:9" x14ac:dyDescent="0.45">
      <c r="A271" t="s">
        <v>23</v>
      </c>
      <c r="B271" s="1">
        <v>43153</v>
      </c>
      <c r="C271">
        <v>2018</v>
      </c>
      <c r="D271" t="s">
        <v>96</v>
      </c>
      <c r="E271" t="s">
        <v>100</v>
      </c>
      <c r="F271">
        <f>_xlfn.ISOWEEKNUM(таблПродажи[[#This Row],[Дата]])</f>
        <v>8</v>
      </c>
      <c r="G271" t="s">
        <v>73</v>
      </c>
      <c r="H271">
        <v>2615168</v>
      </c>
      <c r="I271" t="s">
        <v>74</v>
      </c>
    </row>
    <row r="272" spans="1:9" x14ac:dyDescent="0.45">
      <c r="A272" t="s">
        <v>29</v>
      </c>
      <c r="B272" s="1">
        <v>43604</v>
      </c>
      <c r="C272">
        <v>2019</v>
      </c>
      <c r="D272" t="s">
        <v>95</v>
      </c>
      <c r="E272" t="s">
        <v>102</v>
      </c>
      <c r="F272">
        <f>_xlfn.ISOWEEKNUM(таблПродажи[[#This Row],[Дата]])</f>
        <v>20</v>
      </c>
      <c r="G272" t="s">
        <v>56</v>
      </c>
      <c r="H272">
        <v>1094400</v>
      </c>
      <c r="I272" t="s">
        <v>59</v>
      </c>
    </row>
    <row r="273" spans="1:9" x14ac:dyDescent="0.45">
      <c r="A273" t="s">
        <v>29</v>
      </c>
      <c r="B273" s="1">
        <v>43912</v>
      </c>
      <c r="C273">
        <v>2020</v>
      </c>
      <c r="D273" t="s">
        <v>96</v>
      </c>
      <c r="E273" t="s">
        <v>101</v>
      </c>
      <c r="F273">
        <f>_xlfn.ISOWEEKNUM(таблПродажи[[#This Row],[Дата]])</f>
        <v>12</v>
      </c>
      <c r="G273" t="s">
        <v>56</v>
      </c>
      <c r="H273">
        <v>1418464</v>
      </c>
      <c r="I273" t="s">
        <v>59</v>
      </c>
    </row>
    <row r="274" spans="1:9" x14ac:dyDescent="0.45">
      <c r="A274" t="s">
        <v>38</v>
      </c>
      <c r="B274" s="1">
        <v>43693</v>
      </c>
      <c r="C274">
        <v>2019</v>
      </c>
      <c r="D274" t="s">
        <v>94</v>
      </c>
      <c r="E274" t="s">
        <v>107</v>
      </c>
      <c r="F274">
        <f>_xlfn.ISOWEEKNUM(таблПродажи[[#This Row],[Дата]])</f>
        <v>33</v>
      </c>
      <c r="G274" t="s">
        <v>68</v>
      </c>
      <c r="H274">
        <v>726336</v>
      </c>
      <c r="I274" t="s">
        <v>72</v>
      </c>
    </row>
    <row r="275" spans="1:9" x14ac:dyDescent="0.45">
      <c r="A275" t="s">
        <v>24</v>
      </c>
      <c r="B275" s="1">
        <v>43108</v>
      </c>
      <c r="C275">
        <v>2018</v>
      </c>
      <c r="D275" t="s">
        <v>96</v>
      </c>
      <c r="E275" t="s">
        <v>99</v>
      </c>
      <c r="F275">
        <f>_xlfn.ISOWEEKNUM(таблПродажи[[#This Row],[Дата]])</f>
        <v>2</v>
      </c>
      <c r="G275" t="s">
        <v>46</v>
      </c>
      <c r="H275">
        <v>345792</v>
      </c>
      <c r="I275" t="s">
        <v>47</v>
      </c>
    </row>
    <row r="276" spans="1:9" x14ac:dyDescent="0.45">
      <c r="A276" t="s">
        <v>25</v>
      </c>
      <c r="B276" s="1">
        <v>43113</v>
      </c>
      <c r="C276">
        <v>2018</v>
      </c>
      <c r="D276" t="s">
        <v>96</v>
      </c>
      <c r="E276" t="s">
        <v>99</v>
      </c>
      <c r="F276">
        <f>_xlfn.ISOWEEKNUM(таблПродажи[[#This Row],[Дата]])</f>
        <v>2</v>
      </c>
      <c r="G276" t="s">
        <v>18</v>
      </c>
      <c r="H276">
        <v>951200</v>
      </c>
      <c r="I276" t="s">
        <v>19</v>
      </c>
    </row>
    <row r="277" spans="1:9" x14ac:dyDescent="0.45">
      <c r="A277" t="s">
        <v>62</v>
      </c>
      <c r="B277" s="1">
        <v>43398</v>
      </c>
      <c r="C277">
        <v>2018</v>
      </c>
      <c r="D277" t="s">
        <v>93</v>
      </c>
      <c r="E277" t="s">
        <v>109</v>
      </c>
      <c r="F277">
        <f>_xlfn.ISOWEEKNUM(таблПродажи[[#This Row],[Дата]])</f>
        <v>43</v>
      </c>
      <c r="G277" t="s">
        <v>56</v>
      </c>
      <c r="H277">
        <v>6526304</v>
      </c>
      <c r="I277" t="s">
        <v>60</v>
      </c>
    </row>
    <row r="278" spans="1:9" x14ac:dyDescent="0.45">
      <c r="A278" t="s">
        <v>29</v>
      </c>
      <c r="B278" s="1">
        <v>44151</v>
      </c>
      <c r="C278">
        <v>2020</v>
      </c>
      <c r="D278" t="s">
        <v>93</v>
      </c>
      <c r="E278" t="s">
        <v>106</v>
      </c>
      <c r="F278">
        <f>_xlfn.ISOWEEKNUM(таблПродажи[[#This Row],[Дата]])</f>
        <v>47</v>
      </c>
      <c r="G278" t="s">
        <v>86</v>
      </c>
      <c r="H278">
        <v>4233184</v>
      </c>
      <c r="I278" t="s">
        <v>89</v>
      </c>
    </row>
    <row r="279" spans="1:9" x14ac:dyDescent="0.45">
      <c r="A279" t="s">
        <v>24</v>
      </c>
      <c r="B279" s="1">
        <v>43183</v>
      </c>
      <c r="C279">
        <v>2018</v>
      </c>
      <c r="D279" t="s">
        <v>96</v>
      </c>
      <c r="E279" t="s">
        <v>101</v>
      </c>
      <c r="F279">
        <f>_xlfn.ISOWEEKNUM(таблПродажи[[#This Row],[Дата]])</f>
        <v>12</v>
      </c>
      <c r="G279" t="s">
        <v>73</v>
      </c>
      <c r="H279">
        <v>3018816</v>
      </c>
      <c r="I279" t="s">
        <v>74</v>
      </c>
    </row>
    <row r="280" spans="1:9" x14ac:dyDescent="0.45">
      <c r="A280" t="s">
        <v>63</v>
      </c>
      <c r="B280" s="1">
        <v>43985</v>
      </c>
      <c r="C280">
        <v>2020</v>
      </c>
      <c r="D280" t="s">
        <v>95</v>
      </c>
      <c r="E280" t="s">
        <v>108</v>
      </c>
      <c r="F280">
        <f>_xlfn.ISOWEEKNUM(таблПродажи[[#This Row],[Дата]])</f>
        <v>23</v>
      </c>
      <c r="G280" t="s">
        <v>56</v>
      </c>
      <c r="H280">
        <v>859296</v>
      </c>
      <c r="I280" t="s">
        <v>57</v>
      </c>
    </row>
    <row r="281" spans="1:9" x14ac:dyDescent="0.45">
      <c r="A281" t="s">
        <v>15</v>
      </c>
      <c r="B281" s="1">
        <v>43102</v>
      </c>
      <c r="C281">
        <v>2018</v>
      </c>
      <c r="D281" t="s">
        <v>96</v>
      </c>
      <c r="E281" t="s">
        <v>99</v>
      </c>
      <c r="F281">
        <f>_xlfn.ISOWEEKNUM(таблПродажи[[#This Row],[Дата]])</f>
        <v>1</v>
      </c>
      <c r="G281" t="s">
        <v>68</v>
      </c>
      <c r="H281">
        <v>1552832</v>
      </c>
      <c r="I281" t="s">
        <v>70</v>
      </c>
    </row>
    <row r="282" spans="1:9" x14ac:dyDescent="0.45">
      <c r="A282" t="s">
        <v>5</v>
      </c>
      <c r="B282" s="1">
        <v>43124</v>
      </c>
      <c r="C282">
        <v>2018</v>
      </c>
      <c r="D282" t="s">
        <v>96</v>
      </c>
      <c r="E282" t="s">
        <v>99</v>
      </c>
      <c r="F282">
        <f>_xlfn.ISOWEEKNUM(таблПродажи[[#This Row],[Дата]])</f>
        <v>4</v>
      </c>
      <c r="G282" t="s">
        <v>8</v>
      </c>
      <c r="H282">
        <v>282784</v>
      </c>
      <c r="I282" t="s">
        <v>9</v>
      </c>
    </row>
    <row r="283" spans="1:9" x14ac:dyDescent="0.45">
      <c r="A283" t="s">
        <v>16</v>
      </c>
      <c r="B283" s="1">
        <v>43889</v>
      </c>
      <c r="C283">
        <v>2020</v>
      </c>
      <c r="D283" t="s">
        <v>96</v>
      </c>
      <c r="E283" t="s">
        <v>100</v>
      </c>
      <c r="F283">
        <f>_xlfn.ISOWEEKNUM(таблПродажи[[#This Row],[Дата]])</f>
        <v>9</v>
      </c>
      <c r="G283" t="s">
        <v>39</v>
      </c>
      <c r="H283">
        <v>830336</v>
      </c>
      <c r="I283" t="s">
        <v>43</v>
      </c>
    </row>
    <row r="284" spans="1:9" x14ac:dyDescent="0.45">
      <c r="A284" t="s">
        <v>16</v>
      </c>
      <c r="B284" s="1">
        <v>43157</v>
      </c>
      <c r="C284">
        <v>2018</v>
      </c>
      <c r="D284" t="s">
        <v>96</v>
      </c>
      <c r="E284" t="s">
        <v>100</v>
      </c>
      <c r="F284">
        <f>_xlfn.ISOWEEKNUM(таблПродажи[[#This Row],[Дата]])</f>
        <v>9</v>
      </c>
      <c r="G284" t="s">
        <v>18</v>
      </c>
      <c r="H284">
        <v>1629568</v>
      </c>
      <c r="I284" t="s">
        <v>19</v>
      </c>
    </row>
    <row r="285" spans="1:9" x14ac:dyDescent="0.45">
      <c r="A285" t="s">
        <v>62</v>
      </c>
      <c r="B285" s="1">
        <v>43121</v>
      </c>
      <c r="C285">
        <v>2018</v>
      </c>
      <c r="D285" t="s">
        <v>96</v>
      </c>
      <c r="E285" t="s">
        <v>99</v>
      </c>
      <c r="F285">
        <f>_xlfn.ISOWEEKNUM(таблПродажи[[#This Row],[Дата]])</f>
        <v>3</v>
      </c>
      <c r="G285" t="s">
        <v>56</v>
      </c>
      <c r="H285">
        <v>693248</v>
      </c>
      <c r="I285" t="s">
        <v>60</v>
      </c>
    </row>
    <row r="286" spans="1:9" x14ac:dyDescent="0.45">
      <c r="A286" t="s">
        <v>28</v>
      </c>
      <c r="B286" s="1">
        <v>43259</v>
      </c>
      <c r="C286">
        <v>2018</v>
      </c>
      <c r="D286" t="s">
        <v>95</v>
      </c>
      <c r="E286" t="s">
        <v>108</v>
      </c>
      <c r="F286">
        <f>_xlfn.ISOWEEKNUM(таблПродажи[[#This Row],[Дата]])</f>
        <v>23</v>
      </c>
      <c r="G286" t="s">
        <v>80</v>
      </c>
      <c r="H286">
        <v>3145280</v>
      </c>
      <c r="I286" t="s">
        <v>81</v>
      </c>
    </row>
    <row r="287" spans="1:9" x14ac:dyDescent="0.45">
      <c r="A287" t="s">
        <v>21</v>
      </c>
      <c r="B287" s="1">
        <v>43915</v>
      </c>
      <c r="C287">
        <v>2020</v>
      </c>
      <c r="D287" t="s">
        <v>96</v>
      </c>
      <c r="E287" t="s">
        <v>101</v>
      </c>
      <c r="F287">
        <f>_xlfn.ISOWEEKNUM(таблПродажи[[#This Row],[Дата]])</f>
        <v>13</v>
      </c>
      <c r="G287" t="s">
        <v>39</v>
      </c>
      <c r="H287">
        <v>4367424</v>
      </c>
      <c r="I287" t="s">
        <v>41</v>
      </c>
    </row>
    <row r="288" spans="1:9" x14ac:dyDescent="0.45">
      <c r="A288" t="s">
        <v>29</v>
      </c>
      <c r="B288" s="1">
        <v>43710</v>
      </c>
      <c r="C288">
        <v>2019</v>
      </c>
      <c r="D288" t="s">
        <v>94</v>
      </c>
      <c r="E288" t="s">
        <v>104</v>
      </c>
      <c r="F288">
        <f>_xlfn.ISOWEEKNUM(таблПродажи[[#This Row],[Дата]])</f>
        <v>36</v>
      </c>
      <c r="G288" t="s">
        <v>56</v>
      </c>
      <c r="H288">
        <v>1561056</v>
      </c>
      <c r="I288" t="s">
        <v>61</v>
      </c>
    </row>
    <row r="289" spans="1:9" x14ac:dyDescent="0.45">
      <c r="A289" t="s">
        <v>16</v>
      </c>
      <c r="B289" s="1">
        <v>44009</v>
      </c>
      <c r="C289">
        <v>2020</v>
      </c>
      <c r="D289" t="s">
        <v>95</v>
      </c>
      <c r="E289" t="s">
        <v>108</v>
      </c>
      <c r="F289">
        <f>_xlfn.ISOWEEKNUM(таблПродажи[[#This Row],[Дата]])</f>
        <v>26</v>
      </c>
      <c r="G289" t="s">
        <v>39</v>
      </c>
      <c r="H289">
        <v>1680992</v>
      </c>
      <c r="I289" t="s">
        <v>43</v>
      </c>
    </row>
    <row r="290" spans="1:9" x14ac:dyDescent="0.45">
      <c r="A290" t="s">
        <v>16</v>
      </c>
      <c r="B290" s="1">
        <v>43847</v>
      </c>
      <c r="C290">
        <v>2020</v>
      </c>
      <c r="D290" t="s">
        <v>96</v>
      </c>
      <c r="E290" t="s">
        <v>99</v>
      </c>
      <c r="F290">
        <f>_xlfn.ISOWEEKNUM(таблПродажи[[#This Row],[Дата]])</f>
        <v>3</v>
      </c>
      <c r="G290" t="s">
        <v>18</v>
      </c>
      <c r="H290">
        <v>1225792</v>
      </c>
      <c r="I290" t="s">
        <v>115</v>
      </c>
    </row>
    <row r="291" spans="1:9" x14ac:dyDescent="0.45">
      <c r="A291" t="s">
        <v>45</v>
      </c>
      <c r="B291" s="1">
        <v>43168</v>
      </c>
      <c r="C291">
        <v>2018</v>
      </c>
      <c r="D291" t="s">
        <v>96</v>
      </c>
      <c r="E291" t="s">
        <v>101</v>
      </c>
      <c r="F291">
        <f>_xlfn.ISOWEEKNUM(таблПродажи[[#This Row],[Дата]])</f>
        <v>10</v>
      </c>
      <c r="G291" t="s">
        <v>39</v>
      </c>
      <c r="H291">
        <v>7642752</v>
      </c>
      <c r="I291" t="s">
        <v>43</v>
      </c>
    </row>
    <row r="292" spans="1:9" x14ac:dyDescent="0.45">
      <c r="A292" t="s">
        <v>51</v>
      </c>
      <c r="B292" s="1">
        <v>43137</v>
      </c>
      <c r="C292">
        <v>2018</v>
      </c>
      <c r="D292" t="s">
        <v>96</v>
      </c>
      <c r="E292" t="s">
        <v>100</v>
      </c>
      <c r="F292">
        <f>_xlfn.ISOWEEKNUM(таблПродажи[[#This Row],[Дата]])</f>
        <v>6</v>
      </c>
      <c r="G292" t="s">
        <v>18</v>
      </c>
      <c r="H292">
        <v>527328</v>
      </c>
      <c r="I292" t="s">
        <v>19</v>
      </c>
    </row>
    <row r="293" spans="1:9" x14ac:dyDescent="0.45">
      <c r="A293" t="s">
        <v>15</v>
      </c>
      <c r="B293" s="1">
        <v>43284</v>
      </c>
      <c r="C293">
        <v>2018</v>
      </c>
      <c r="D293" t="s">
        <v>94</v>
      </c>
      <c r="E293" t="s">
        <v>98</v>
      </c>
      <c r="F293">
        <f>_xlfn.ISOWEEKNUM(таблПродажи[[#This Row],[Дата]])</f>
        <v>27</v>
      </c>
      <c r="G293" t="s">
        <v>8</v>
      </c>
      <c r="H293">
        <v>3868512</v>
      </c>
      <c r="I293" t="s">
        <v>9</v>
      </c>
    </row>
    <row r="294" spans="1:9" x14ac:dyDescent="0.45">
      <c r="A294" t="s">
        <v>28</v>
      </c>
      <c r="B294" s="1">
        <v>43462</v>
      </c>
      <c r="C294">
        <v>2018</v>
      </c>
      <c r="D294" t="s">
        <v>93</v>
      </c>
      <c r="E294" t="s">
        <v>105</v>
      </c>
      <c r="F294">
        <f>_xlfn.ISOWEEKNUM(таблПродажи[[#This Row],[Дата]])</f>
        <v>52</v>
      </c>
      <c r="G294" t="s">
        <v>56</v>
      </c>
      <c r="H294">
        <v>511136</v>
      </c>
      <c r="I294" t="s">
        <v>60</v>
      </c>
    </row>
    <row r="295" spans="1:9" x14ac:dyDescent="0.45">
      <c r="A295" t="s">
        <v>15</v>
      </c>
      <c r="B295" s="1">
        <v>43205</v>
      </c>
      <c r="C295">
        <v>2018</v>
      </c>
      <c r="D295" t="s">
        <v>95</v>
      </c>
      <c r="E295" t="s">
        <v>103</v>
      </c>
      <c r="F295">
        <f>_xlfn.ISOWEEKNUM(таблПродажи[[#This Row],[Дата]])</f>
        <v>15</v>
      </c>
      <c r="G295" t="s">
        <v>68</v>
      </c>
      <c r="H295">
        <v>4527488</v>
      </c>
      <c r="I295" t="s">
        <v>69</v>
      </c>
    </row>
    <row r="296" spans="1:9" x14ac:dyDescent="0.45">
      <c r="A296" t="s">
        <v>21</v>
      </c>
      <c r="B296" s="1">
        <v>43237</v>
      </c>
      <c r="C296">
        <v>2018</v>
      </c>
      <c r="D296" t="s">
        <v>95</v>
      </c>
      <c r="E296" t="s">
        <v>102</v>
      </c>
      <c r="F296">
        <f>_xlfn.ISOWEEKNUM(таблПродажи[[#This Row],[Дата]])</f>
        <v>20</v>
      </c>
      <c r="G296" t="s">
        <v>73</v>
      </c>
      <c r="H296">
        <v>1768896</v>
      </c>
      <c r="I296" t="s">
        <v>77</v>
      </c>
    </row>
    <row r="297" spans="1:9" x14ac:dyDescent="0.45">
      <c r="A297" t="s">
        <v>62</v>
      </c>
      <c r="B297" s="1">
        <v>44191</v>
      </c>
      <c r="C297">
        <v>2020</v>
      </c>
      <c r="D297" t="s">
        <v>93</v>
      </c>
      <c r="E297" t="s">
        <v>105</v>
      </c>
      <c r="F297">
        <f>_xlfn.ISOWEEKNUM(таблПродажи[[#This Row],[Дата]])</f>
        <v>52</v>
      </c>
      <c r="G297" t="s">
        <v>56</v>
      </c>
      <c r="H297">
        <v>627264</v>
      </c>
      <c r="I297" t="s">
        <v>59</v>
      </c>
    </row>
    <row r="298" spans="1:9" x14ac:dyDescent="0.45">
      <c r="A298" t="s">
        <v>29</v>
      </c>
      <c r="B298" s="1">
        <v>43369</v>
      </c>
      <c r="C298">
        <v>2018</v>
      </c>
      <c r="D298" t="s">
        <v>94</v>
      </c>
      <c r="E298" t="s">
        <v>104</v>
      </c>
      <c r="F298">
        <f>_xlfn.ISOWEEKNUM(таблПродажи[[#This Row],[Дата]])</f>
        <v>39</v>
      </c>
      <c r="G298" t="s">
        <v>86</v>
      </c>
      <c r="H298">
        <v>2246944</v>
      </c>
      <c r="I298" t="s">
        <v>89</v>
      </c>
    </row>
    <row r="299" spans="1:9" x14ac:dyDescent="0.45">
      <c r="A299" t="s">
        <v>45</v>
      </c>
      <c r="B299" s="1">
        <v>44097</v>
      </c>
      <c r="C299">
        <v>2020</v>
      </c>
      <c r="D299" t="s">
        <v>94</v>
      </c>
      <c r="E299" t="s">
        <v>104</v>
      </c>
      <c r="F299">
        <f>_xlfn.ISOWEEKNUM(таблПродажи[[#This Row],[Дата]])</f>
        <v>39</v>
      </c>
      <c r="G299" t="s">
        <v>39</v>
      </c>
      <c r="H299">
        <v>1651520</v>
      </c>
      <c r="I299" t="s">
        <v>40</v>
      </c>
    </row>
    <row r="300" spans="1:9" x14ac:dyDescent="0.45">
      <c r="A300" t="s">
        <v>23</v>
      </c>
      <c r="B300" s="1">
        <v>43583</v>
      </c>
      <c r="C300">
        <v>2019</v>
      </c>
      <c r="D300" t="s">
        <v>95</v>
      </c>
      <c r="E300" t="s">
        <v>103</v>
      </c>
      <c r="F300">
        <f>_xlfn.ISOWEEKNUM(таблПродажи[[#This Row],[Дата]])</f>
        <v>17</v>
      </c>
      <c r="G300" t="s">
        <v>73</v>
      </c>
      <c r="H300">
        <v>4213856</v>
      </c>
      <c r="I300" t="s">
        <v>78</v>
      </c>
    </row>
    <row r="301" spans="1:9" x14ac:dyDescent="0.45">
      <c r="A301" t="s">
        <v>25</v>
      </c>
      <c r="B301" s="1">
        <v>43597</v>
      </c>
      <c r="C301">
        <v>2019</v>
      </c>
      <c r="D301" t="s">
        <v>95</v>
      </c>
      <c r="E301" t="s">
        <v>102</v>
      </c>
      <c r="F301">
        <f>_xlfn.ISOWEEKNUM(таблПродажи[[#This Row],[Дата]])</f>
        <v>19</v>
      </c>
      <c r="G301" t="s">
        <v>56</v>
      </c>
      <c r="H301">
        <v>147584</v>
      </c>
      <c r="I301" t="s">
        <v>59</v>
      </c>
    </row>
    <row r="302" spans="1:9" x14ac:dyDescent="0.45">
      <c r="A302" t="s">
        <v>29</v>
      </c>
      <c r="B302" s="1">
        <v>43517</v>
      </c>
      <c r="C302">
        <v>2019</v>
      </c>
      <c r="D302" t="s">
        <v>96</v>
      </c>
      <c r="E302" t="s">
        <v>100</v>
      </c>
      <c r="F302">
        <f>_xlfn.ISOWEEKNUM(таблПродажи[[#This Row],[Дата]])</f>
        <v>8</v>
      </c>
      <c r="G302" t="s">
        <v>80</v>
      </c>
      <c r="H302">
        <v>911456</v>
      </c>
      <c r="I302" t="s">
        <v>83</v>
      </c>
    </row>
    <row r="303" spans="1:9" x14ac:dyDescent="0.45">
      <c r="A303" t="s">
        <v>30</v>
      </c>
      <c r="B303" s="1">
        <v>43109</v>
      </c>
      <c r="C303">
        <v>2018</v>
      </c>
      <c r="D303" t="s">
        <v>96</v>
      </c>
      <c r="E303" t="s">
        <v>99</v>
      </c>
      <c r="F303">
        <f>_xlfn.ISOWEEKNUM(таблПродажи[[#This Row],[Дата]])</f>
        <v>2</v>
      </c>
      <c r="G303" t="s">
        <v>18</v>
      </c>
      <c r="H303">
        <v>1101696</v>
      </c>
      <c r="I303" t="s">
        <v>26</v>
      </c>
    </row>
    <row r="304" spans="1:9" x14ac:dyDescent="0.45">
      <c r="A304" t="s">
        <v>21</v>
      </c>
      <c r="B304" s="1">
        <v>43873</v>
      </c>
      <c r="C304">
        <v>2020</v>
      </c>
      <c r="D304" t="s">
        <v>96</v>
      </c>
      <c r="E304" t="s">
        <v>100</v>
      </c>
      <c r="F304">
        <f>_xlfn.ISOWEEKNUM(таблПродажи[[#This Row],[Дата]])</f>
        <v>7</v>
      </c>
      <c r="G304" t="s">
        <v>18</v>
      </c>
      <c r="H304">
        <v>975456</v>
      </c>
      <c r="I304" t="s">
        <v>26</v>
      </c>
    </row>
    <row r="305" spans="1:9" x14ac:dyDescent="0.45">
      <c r="A305" t="s">
        <v>28</v>
      </c>
      <c r="B305" s="1">
        <v>43900</v>
      </c>
      <c r="C305">
        <v>2020</v>
      </c>
      <c r="D305" t="s">
        <v>96</v>
      </c>
      <c r="E305" t="s">
        <v>101</v>
      </c>
      <c r="F305">
        <f>_xlfn.ISOWEEKNUM(таблПродажи[[#This Row],[Дата]])</f>
        <v>11</v>
      </c>
      <c r="G305" t="s">
        <v>80</v>
      </c>
      <c r="H305">
        <v>1518048</v>
      </c>
      <c r="I305" t="s">
        <v>83</v>
      </c>
    </row>
    <row r="306" spans="1:9" x14ac:dyDescent="0.45">
      <c r="A306" t="s">
        <v>15</v>
      </c>
      <c r="B306" s="1">
        <v>43139</v>
      </c>
      <c r="C306">
        <v>2018</v>
      </c>
      <c r="D306" t="s">
        <v>96</v>
      </c>
      <c r="E306" t="s">
        <v>100</v>
      </c>
      <c r="F306">
        <f>_xlfn.ISOWEEKNUM(таблПродажи[[#This Row],[Дата]])</f>
        <v>6</v>
      </c>
      <c r="G306" t="s">
        <v>68</v>
      </c>
      <c r="H306">
        <v>1272224</v>
      </c>
      <c r="I306" t="s">
        <v>70</v>
      </c>
    </row>
    <row r="307" spans="1:9" x14ac:dyDescent="0.45">
      <c r="A307" t="s">
        <v>12</v>
      </c>
      <c r="B307" s="1">
        <v>43909</v>
      </c>
      <c r="C307">
        <v>2020</v>
      </c>
      <c r="D307" t="s">
        <v>96</v>
      </c>
      <c r="E307" t="s">
        <v>101</v>
      </c>
      <c r="F307">
        <f>_xlfn.ISOWEEKNUM(таблПродажи[[#This Row],[Дата]])</f>
        <v>12</v>
      </c>
      <c r="G307" t="s">
        <v>39</v>
      </c>
      <c r="H307">
        <v>426048</v>
      </c>
      <c r="I307" t="s">
        <v>42</v>
      </c>
    </row>
    <row r="308" spans="1:9" x14ac:dyDescent="0.45">
      <c r="A308" t="s">
        <v>24</v>
      </c>
      <c r="B308" s="1">
        <v>43625</v>
      </c>
      <c r="C308">
        <v>2019</v>
      </c>
      <c r="D308" t="s">
        <v>95</v>
      </c>
      <c r="E308" t="s">
        <v>108</v>
      </c>
      <c r="F308">
        <f>_xlfn.ISOWEEKNUM(таблПродажи[[#This Row],[Дата]])</f>
        <v>23</v>
      </c>
      <c r="G308" t="s">
        <v>46</v>
      </c>
      <c r="H308">
        <v>4086176</v>
      </c>
      <c r="I308" t="s">
        <v>49</v>
      </c>
    </row>
    <row r="309" spans="1:9" x14ac:dyDescent="0.45">
      <c r="A309" t="s">
        <v>15</v>
      </c>
      <c r="B309" s="1">
        <v>43248</v>
      </c>
      <c r="C309">
        <v>2018</v>
      </c>
      <c r="D309" t="s">
        <v>95</v>
      </c>
      <c r="E309" t="s">
        <v>102</v>
      </c>
      <c r="F309">
        <f>_xlfn.ISOWEEKNUM(таблПродажи[[#This Row],[Дата]])</f>
        <v>22</v>
      </c>
      <c r="G309" t="s">
        <v>68</v>
      </c>
      <c r="H309">
        <v>3075456</v>
      </c>
      <c r="I309" t="s">
        <v>71</v>
      </c>
    </row>
    <row r="310" spans="1:9" x14ac:dyDescent="0.45">
      <c r="A310" t="s">
        <v>45</v>
      </c>
      <c r="B310" s="1">
        <v>43875</v>
      </c>
      <c r="C310">
        <v>2020</v>
      </c>
      <c r="D310" t="s">
        <v>96</v>
      </c>
      <c r="E310" t="s">
        <v>100</v>
      </c>
      <c r="F310">
        <f>_xlfn.ISOWEEKNUM(таблПродажи[[#This Row],[Дата]])</f>
        <v>7</v>
      </c>
      <c r="G310" t="s">
        <v>68</v>
      </c>
      <c r="H310">
        <v>2261504</v>
      </c>
      <c r="I310" t="s">
        <v>71</v>
      </c>
    </row>
    <row r="311" spans="1:9" x14ac:dyDescent="0.45">
      <c r="A311" t="s">
        <v>10</v>
      </c>
      <c r="B311" s="1">
        <v>43842</v>
      </c>
      <c r="C311">
        <v>2020</v>
      </c>
      <c r="D311" t="s">
        <v>96</v>
      </c>
      <c r="E311" t="s">
        <v>99</v>
      </c>
      <c r="F311">
        <f>_xlfn.ISOWEEKNUM(таблПродажи[[#This Row],[Дата]])</f>
        <v>2</v>
      </c>
      <c r="G311" t="s">
        <v>8</v>
      </c>
      <c r="H311">
        <v>1405856</v>
      </c>
      <c r="I311" t="s">
        <v>9</v>
      </c>
    </row>
    <row r="312" spans="1:9" x14ac:dyDescent="0.45">
      <c r="A312" t="s">
        <v>63</v>
      </c>
      <c r="B312" s="1">
        <v>43207</v>
      </c>
      <c r="C312">
        <v>2018</v>
      </c>
      <c r="D312" t="s">
        <v>95</v>
      </c>
      <c r="E312" t="s">
        <v>103</v>
      </c>
      <c r="F312">
        <f>_xlfn.ISOWEEKNUM(таблПродажи[[#This Row],[Дата]])</f>
        <v>16</v>
      </c>
      <c r="G312" t="s">
        <v>80</v>
      </c>
      <c r="H312">
        <v>4779648</v>
      </c>
      <c r="I312" t="s">
        <v>82</v>
      </c>
    </row>
    <row r="313" spans="1:9" x14ac:dyDescent="0.45">
      <c r="A313" t="s">
        <v>64</v>
      </c>
      <c r="B313" s="1">
        <v>44173</v>
      </c>
      <c r="C313">
        <v>2020</v>
      </c>
      <c r="D313" t="s">
        <v>93</v>
      </c>
      <c r="E313" t="s">
        <v>105</v>
      </c>
      <c r="F313">
        <f>_xlfn.ISOWEEKNUM(таблПродажи[[#This Row],[Дата]])</f>
        <v>50</v>
      </c>
      <c r="G313" t="s">
        <v>56</v>
      </c>
      <c r="H313">
        <v>7979200</v>
      </c>
      <c r="I313" t="s">
        <v>61</v>
      </c>
    </row>
    <row r="314" spans="1:9" x14ac:dyDescent="0.45">
      <c r="A314" t="s">
        <v>15</v>
      </c>
      <c r="B314" s="1">
        <v>43956</v>
      </c>
      <c r="C314">
        <v>2020</v>
      </c>
      <c r="D314" t="s">
        <v>95</v>
      </c>
      <c r="E314" t="s">
        <v>102</v>
      </c>
      <c r="F314">
        <f>_xlfn.ISOWEEKNUM(таблПродажи[[#This Row],[Дата]])</f>
        <v>19</v>
      </c>
      <c r="G314" t="s">
        <v>39</v>
      </c>
      <c r="H314">
        <v>3551424</v>
      </c>
      <c r="I314" t="s">
        <v>42</v>
      </c>
    </row>
    <row r="315" spans="1:9" x14ac:dyDescent="0.45">
      <c r="A315" t="s">
        <v>29</v>
      </c>
      <c r="B315" s="1">
        <v>43933</v>
      </c>
      <c r="C315">
        <v>2020</v>
      </c>
      <c r="D315" t="s">
        <v>95</v>
      </c>
      <c r="E315" t="s">
        <v>103</v>
      </c>
      <c r="F315">
        <f>_xlfn.ISOWEEKNUM(таблПродажи[[#This Row],[Дата]])</f>
        <v>15</v>
      </c>
      <c r="G315" t="s">
        <v>80</v>
      </c>
      <c r="H315">
        <v>2748672</v>
      </c>
      <c r="I315" t="s">
        <v>83</v>
      </c>
    </row>
    <row r="316" spans="1:9" x14ac:dyDescent="0.45">
      <c r="A316" t="s">
        <v>62</v>
      </c>
      <c r="B316" s="1">
        <v>43851</v>
      </c>
      <c r="C316">
        <v>2020</v>
      </c>
      <c r="D316" t="s">
        <v>96</v>
      </c>
      <c r="E316" t="s">
        <v>99</v>
      </c>
      <c r="F316">
        <f>_xlfn.ISOWEEKNUM(таблПродажи[[#This Row],[Дата]])</f>
        <v>4</v>
      </c>
      <c r="G316" t="s">
        <v>56</v>
      </c>
      <c r="H316">
        <v>986784</v>
      </c>
      <c r="I316" t="s">
        <v>59</v>
      </c>
    </row>
    <row r="317" spans="1:9" x14ac:dyDescent="0.45">
      <c r="A317" t="s">
        <v>25</v>
      </c>
      <c r="B317" s="1">
        <v>43266</v>
      </c>
      <c r="C317">
        <v>2018</v>
      </c>
      <c r="D317" t="s">
        <v>95</v>
      </c>
      <c r="E317" t="s">
        <v>108</v>
      </c>
      <c r="F317">
        <f>_xlfn.ISOWEEKNUM(таблПродажи[[#This Row],[Дата]])</f>
        <v>24</v>
      </c>
      <c r="G317" t="s">
        <v>18</v>
      </c>
      <c r="H317">
        <v>682944</v>
      </c>
      <c r="I317" t="s">
        <v>115</v>
      </c>
    </row>
    <row r="318" spans="1:9" x14ac:dyDescent="0.45">
      <c r="A318" t="s">
        <v>10</v>
      </c>
      <c r="B318" s="1">
        <v>43423</v>
      </c>
      <c r="C318">
        <v>2018</v>
      </c>
      <c r="D318" t="s">
        <v>93</v>
      </c>
      <c r="E318" t="s">
        <v>106</v>
      </c>
      <c r="F318">
        <f>_xlfn.ISOWEEKNUM(таблПродажи[[#This Row],[Дата]])</f>
        <v>47</v>
      </c>
      <c r="G318" t="s">
        <v>68</v>
      </c>
      <c r="H318">
        <v>3505184</v>
      </c>
      <c r="I318" t="s">
        <v>72</v>
      </c>
    </row>
    <row r="319" spans="1:9" x14ac:dyDescent="0.45">
      <c r="A319" t="s">
        <v>30</v>
      </c>
      <c r="B319" s="1">
        <v>43638</v>
      </c>
      <c r="C319">
        <v>2019</v>
      </c>
      <c r="D319" t="s">
        <v>95</v>
      </c>
      <c r="E319" t="s">
        <v>108</v>
      </c>
      <c r="F319">
        <f>_xlfn.ISOWEEKNUM(таблПродажи[[#This Row],[Дата]])</f>
        <v>25</v>
      </c>
      <c r="G319" t="s">
        <v>65</v>
      </c>
      <c r="H319">
        <v>282144</v>
      </c>
      <c r="I319" t="s">
        <v>66</v>
      </c>
    </row>
    <row r="320" spans="1:9" x14ac:dyDescent="0.45">
      <c r="A320" t="s">
        <v>51</v>
      </c>
      <c r="B320" s="1">
        <v>43127</v>
      </c>
      <c r="C320">
        <v>2018</v>
      </c>
      <c r="D320" t="s">
        <v>96</v>
      </c>
      <c r="E320" t="s">
        <v>99</v>
      </c>
      <c r="F320">
        <f>_xlfn.ISOWEEKNUM(таблПродажи[[#This Row],[Дата]])</f>
        <v>4</v>
      </c>
      <c r="G320" t="s">
        <v>80</v>
      </c>
      <c r="H320">
        <v>534464</v>
      </c>
      <c r="I320" t="s">
        <v>82</v>
      </c>
    </row>
    <row r="321" spans="1:9" x14ac:dyDescent="0.45">
      <c r="A321" t="s">
        <v>62</v>
      </c>
      <c r="B321" s="1">
        <v>43776</v>
      </c>
      <c r="C321">
        <v>2019</v>
      </c>
      <c r="D321" t="s">
        <v>93</v>
      </c>
      <c r="E321" t="s">
        <v>106</v>
      </c>
      <c r="F321">
        <f>_xlfn.ISOWEEKNUM(таблПродажи[[#This Row],[Дата]])</f>
        <v>45</v>
      </c>
      <c r="G321" t="s">
        <v>80</v>
      </c>
      <c r="H321">
        <v>1673984</v>
      </c>
      <c r="I321" t="s">
        <v>82</v>
      </c>
    </row>
    <row r="322" spans="1:9" x14ac:dyDescent="0.45">
      <c r="A322" t="s">
        <v>30</v>
      </c>
      <c r="B322" s="1">
        <v>43476</v>
      </c>
      <c r="C322">
        <v>2019</v>
      </c>
      <c r="D322" t="s">
        <v>96</v>
      </c>
      <c r="E322" t="s">
        <v>99</v>
      </c>
      <c r="F322">
        <f>_xlfn.ISOWEEKNUM(таблПродажи[[#This Row],[Дата]])</f>
        <v>2</v>
      </c>
      <c r="G322" t="s">
        <v>65</v>
      </c>
      <c r="H322">
        <v>958400</v>
      </c>
      <c r="I322" t="s">
        <v>66</v>
      </c>
    </row>
    <row r="323" spans="1:9" x14ac:dyDescent="0.45">
      <c r="A323" t="s">
        <v>23</v>
      </c>
      <c r="B323" s="1">
        <v>43805</v>
      </c>
      <c r="C323">
        <v>2019</v>
      </c>
      <c r="D323" t="s">
        <v>93</v>
      </c>
      <c r="E323" t="s">
        <v>105</v>
      </c>
      <c r="F323">
        <f>_xlfn.ISOWEEKNUM(таблПродажи[[#This Row],[Дата]])</f>
        <v>49</v>
      </c>
      <c r="G323" t="s">
        <v>73</v>
      </c>
      <c r="H323">
        <v>5054304</v>
      </c>
      <c r="I323" t="s">
        <v>79</v>
      </c>
    </row>
    <row r="324" spans="1:9" x14ac:dyDescent="0.45">
      <c r="A324" t="s">
        <v>38</v>
      </c>
      <c r="B324" s="1">
        <v>43464</v>
      </c>
      <c r="C324">
        <v>2018</v>
      </c>
      <c r="D324" t="s">
        <v>93</v>
      </c>
      <c r="E324" t="s">
        <v>105</v>
      </c>
      <c r="F324">
        <f>_xlfn.ISOWEEKNUM(таблПродажи[[#This Row],[Дата]])</f>
        <v>52</v>
      </c>
      <c r="G324" t="s">
        <v>68</v>
      </c>
      <c r="H324">
        <v>572992</v>
      </c>
      <c r="I324" t="s">
        <v>71</v>
      </c>
    </row>
    <row r="325" spans="1:9" x14ac:dyDescent="0.45">
      <c r="A325" t="s">
        <v>12</v>
      </c>
      <c r="B325" s="1">
        <v>43574</v>
      </c>
      <c r="C325">
        <v>2019</v>
      </c>
      <c r="D325" t="s">
        <v>95</v>
      </c>
      <c r="E325" t="s">
        <v>103</v>
      </c>
      <c r="F325">
        <f>_xlfn.ISOWEEKNUM(таблПродажи[[#This Row],[Дата]])</f>
        <v>16</v>
      </c>
      <c r="G325" t="s">
        <v>68</v>
      </c>
      <c r="H325">
        <v>4324448</v>
      </c>
      <c r="I325" t="s">
        <v>71</v>
      </c>
    </row>
    <row r="326" spans="1:9" x14ac:dyDescent="0.45">
      <c r="A326" t="s">
        <v>30</v>
      </c>
      <c r="B326" s="1">
        <v>43716</v>
      </c>
      <c r="C326">
        <v>2019</v>
      </c>
      <c r="D326" t="s">
        <v>94</v>
      </c>
      <c r="E326" t="s">
        <v>104</v>
      </c>
      <c r="F326">
        <f>_xlfn.ISOWEEKNUM(таблПродажи[[#This Row],[Дата]])</f>
        <v>36</v>
      </c>
      <c r="G326" t="s">
        <v>86</v>
      </c>
      <c r="H326">
        <v>1523520</v>
      </c>
      <c r="I326" t="s">
        <v>89</v>
      </c>
    </row>
    <row r="327" spans="1:9" x14ac:dyDescent="0.45">
      <c r="A327" t="s">
        <v>29</v>
      </c>
      <c r="B327" s="1">
        <v>43140</v>
      </c>
      <c r="C327">
        <v>2018</v>
      </c>
      <c r="D327" t="s">
        <v>96</v>
      </c>
      <c r="E327" t="s">
        <v>100</v>
      </c>
      <c r="F327">
        <f>_xlfn.ISOWEEKNUM(таблПродажи[[#This Row],[Дата]])</f>
        <v>6</v>
      </c>
      <c r="G327" t="s">
        <v>56</v>
      </c>
      <c r="H327">
        <v>1184160</v>
      </c>
      <c r="I327" t="s">
        <v>61</v>
      </c>
    </row>
    <row r="328" spans="1:9" x14ac:dyDescent="0.45">
      <c r="A328" t="s">
        <v>29</v>
      </c>
      <c r="B328" s="1">
        <v>43129</v>
      </c>
      <c r="C328">
        <v>2018</v>
      </c>
      <c r="D328" t="s">
        <v>96</v>
      </c>
      <c r="E328" t="s">
        <v>99</v>
      </c>
      <c r="F328">
        <f>_xlfn.ISOWEEKNUM(таблПродажи[[#This Row],[Дата]])</f>
        <v>5</v>
      </c>
      <c r="G328" t="s">
        <v>56</v>
      </c>
      <c r="H328">
        <v>128320</v>
      </c>
      <c r="I328" t="s">
        <v>61</v>
      </c>
    </row>
    <row r="329" spans="1:9" x14ac:dyDescent="0.45">
      <c r="A329" t="s">
        <v>24</v>
      </c>
      <c r="B329" s="1">
        <v>43923</v>
      </c>
      <c r="C329">
        <v>2020</v>
      </c>
      <c r="D329" t="s">
        <v>95</v>
      </c>
      <c r="E329" t="s">
        <v>103</v>
      </c>
      <c r="F329">
        <f>_xlfn.ISOWEEKNUM(таблПродажи[[#This Row],[Дата]])</f>
        <v>14</v>
      </c>
      <c r="G329" t="s">
        <v>46</v>
      </c>
      <c r="H329">
        <v>722560</v>
      </c>
      <c r="I329" t="s">
        <v>48</v>
      </c>
    </row>
    <row r="330" spans="1:9" x14ac:dyDescent="0.45">
      <c r="A330" t="s">
        <v>10</v>
      </c>
      <c r="B330" s="1">
        <v>43831</v>
      </c>
      <c r="C330">
        <v>2020</v>
      </c>
      <c r="D330" t="s">
        <v>96</v>
      </c>
      <c r="E330" t="s">
        <v>99</v>
      </c>
      <c r="F330">
        <f>_xlfn.ISOWEEKNUM(таблПродажи[[#This Row],[Дата]])</f>
        <v>1</v>
      </c>
      <c r="G330" t="s">
        <v>68</v>
      </c>
      <c r="H330">
        <v>1103328</v>
      </c>
      <c r="I330" t="s">
        <v>69</v>
      </c>
    </row>
    <row r="331" spans="1:9" x14ac:dyDescent="0.45">
      <c r="A331" t="s">
        <v>5</v>
      </c>
      <c r="B331" s="1">
        <v>43568</v>
      </c>
      <c r="C331">
        <v>2019</v>
      </c>
      <c r="D331" t="s">
        <v>95</v>
      </c>
      <c r="E331" t="s">
        <v>103</v>
      </c>
      <c r="F331">
        <f>_xlfn.ISOWEEKNUM(таблПродажи[[#This Row],[Дата]])</f>
        <v>15</v>
      </c>
      <c r="G331" t="s">
        <v>68</v>
      </c>
      <c r="H331">
        <v>233024</v>
      </c>
      <c r="I331" t="s">
        <v>69</v>
      </c>
    </row>
    <row r="332" spans="1:9" x14ac:dyDescent="0.45">
      <c r="A332" t="s">
        <v>15</v>
      </c>
      <c r="B332" s="1">
        <v>44023</v>
      </c>
      <c r="C332">
        <v>2020</v>
      </c>
      <c r="D332" t="s">
        <v>94</v>
      </c>
      <c r="E332" t="s">
        <v>98</v>
      </c>
      <c r="F332">
        <f>_xlfn.ISOWEEKNUM(таблПродажи[[#This Row],[Дата]])</f>
        <v>28</v>
      </c>
      <c r="G332" t="s">
        <v>39</v>
      </c>
      <c r="H332">
        <v>644448</v>
      </c>
      <c r="I332" t="s">
        <v>42</v>
      </c>
    </row>
    <row r="333" spans="1:9" x14ac:dyDescent="0.45">
      <c r="A333" t="s">
        <v>55</v>
      </c>
      <c r="B333" s="1">
        <v>43481</v>
      </c>
      <c r="C333">
        <v>2019</v>
      </c>
      <c r="D333" t="s">
        <v>96</v>
      </c>
      <c r="E333" t="s">
        <v>99</v>
      </c>
      <c r="F333">
        <f>_xlfn.ISOWEEKNUM(таблПродажи[[#This Row],[Дата]])</f>
        <v>3</v>
      </c>
      <c r="G333" t="s">
        <v>80</v>
      </c>
      <c r="H333">
        <v>236032</v>
      </c>
      <c r="I333" t="s">
        <v>82</v>
      </c>
    </row>
    <row r="334" spans="1:9" x14ac:dyDescent="0.45">
      <c r="A334" t="s">
        <v>28</v>
      </c>
      <c r="B334" s="1">
        <v>43492</v>
      </c>
      <c r="C334">
        <v>2019</v>
      </c>
      <c r="D334" t="s">
        <v>96</v>
      </c>
      <c r="E334" t="s">
        <v>99</v>
      </c>
      <c r="F334">
        <f>_xlfn.ISOWEEKNUM(таблПродажи[[#This Row],[Дата]])</f>
        <v>4</v>
      </c>
      <c r="G334" t="s">
        <v>56</v>
      </c>
      <c r="H334">
        <v>140992</v>
      </c>
      <c r="I334" t="s">
        <v>59</v>
      </c>
    </row>
    <row r="335" spans="1:9" x14ac:dyDescent="0.45">
      <c r="A335" t="s">
        <v>24</v>
      </c>
      <c r="B335" s="1">
        <v>43606</v>
      </c>
      <c r="C335">
        <v>2019</v>
      </c>
      <c r="D335" t="s">
        <v>95</v>
      </c>
      <c r="E335" t="s">
        <v>102</v>
      </c>
      <c r="F335">
        <f>_xlfn.ISOWEEKNUM(таблПродажи[[#This Row],[Дата]])</f>
        <v>21</v>
      </c>
      <c r="G335" t="s">
        <v>18</v>
      </c>
      <c r="H335">
        <v>2169536</v>
      </c>
      <c r="I335" t="s">
        <v>19</v>
      </c>
    </row>
    <row r="336" spans="1:9" x14ac:dyDescent="0.45">
      <c r="A336" t="s">
        <v>21</v>
      </c>
      <c r="B336" s="1">
        <v>43544</v>
      </c>
      <c r="C336">
        <v>2019</v>
      </c>
      <c r="D336" t="s">
        <v>96</v>
      </c>
      <c r="E336" t="s">
        <v>101</v>
      </c>
      <c r="F336">
        <f>_xlfn.ISOWEEKNUM(таблПродажи[[#This Row],[Дата]])</f>
        <v>12</v>
      </c>
      <c r="G336" t="s">
        <v>39</v>
      </c>
      <c r="H336">
        <v>1095840</v>
      </c>
      <c r="I336" t="s">
        <v>44</v>
      </c>
    </row>
    <row r="337" spans="1:9" x14ac:dyDescent="0.45">
      <c r="A337" t="s">
        <v>12</v>
      </c>
      <c r="B337" s="1">
        <v>43161</v>
      </c>
      <c r="C337">
        <v>2018</v>
      </c>
      <c r="D337" t="s">
        <v>96</v>
      </c>
      <c r="E337" t="s">
        <v>101</v>
      </c>
      <c r="F337">
        <f>_xlfn.ISOWEEKNUM(таблПродажи[[#This Row],[Дата]])</f>
        <v>9</v>
      </c>
      <c r="G337" t="s">
        <v>68</v>
      </c>
      <c r="H337">
        <v>2724768</v>
      </c>
      <c r="I337" t="s">
        <v>71</v>
      </c>
    </row>
    <row r="338" spans="1:9" x14ac:dyDescent="0.45">
      <c r="A338" t="s">
        <v>27</v>
      </c>
      <c r="B338" s="1">
        <v>43505</v>
      </c>
      <c r="C338">
        <v>2019</v>
      </c>
      <c r="D338" t="s">
        <v>96</v>
      </c>
      <c r="E338" t="s">
        <v>100</v>
      </c>
      <c r="F338">
        <f>_xlfn.ISOWEEKNUM(таблПродажи[[#This Row],[Дата]])</f>
        <v>6</v>
      </c>
      <c r="G338" t="s">
        <v>56</v>
      </c>
      <c r="H338">
        <v>488224</v>
      </c>
      <c r="I338" t="s">
        <v>57</v>
      </c>
    </row>
    <row r="339" spans="1:9" x14ac:dyDescent="0.45">
      <c r="A339" t="s">
        <v>62</v>
      </c>
      <c r="B339" s="1">
        <v>43519</v>
      </c>
      <c r="C339">
        <v>2019</v>
      </c>
      <c r="D339" t="s">
        <v>96</v>
      </c>
      <c r="E339" t="s">
        <v>100</v>
      </c>
      <c r="F339">
        <f>_xlfn.ISOWEEKNUM(таблПродажи[[#This Row],[Дата]])</f>
        <v>8</v>
      </c>
      <c r="G339" t="s">
        <v>56</v>
      </c>
      <c r="H339">
        <v>425088</v>
      </c>
      <c r="I339" t="s">
        <v>60</v>
      </c>
    </row>
    <row r="340" spans="1:9" x14ac:dyDescent="0.45">
      <c r="A340" t="s">
        <v>25</v>
      </c>
      <c r="B340" s="1">
        <v>43212</v>
      </c>
      <c r="C340">
        <v>2018</v>
      </c>
      <c r="D340" t="s">
        <v>95</v>
      </c>
      <c r="E340" t="s">
        <v>103</v>
      </c>
      <c r="F340">
        <f>_xlfn.ISOWEEKNUM(таблПродажи[[#This Row],[Дата]])</f>
        <v>16</v>
      </c>
      <c r="G340" t="s">
        <v>80</v>
      </c>
      <c r="H340">
        <v>4424864</v>
      </c>
      <c r="I340" t="s">
        <v>85</v>
      </c>
    </row>
    <row r="341" spans="1:9" x14ac:dyDescent="0.45">
      <c r="A341" t="s">
        <v>58</v>
      </c>
      <c r="B341" s="1">
        <v>43565</v>
      </c>
      <c r="C341">
        <v>2019</v>
      </c>
      <c r="D341" t="s">
        <v>95</v>
      </c>
      <c r="E341" t="s">
        <v>103</v>
      </c>
      <c r="F341">
        <f>_xlfn.ISOWEEKNUM(таблПродажи[[#This Row],[Дата]])</f>
        <v>15</v>
      </c>
      <c r="G341" t="s">
        <v>80</v>
      </c>
      <c r="H341">
        <v>2747552</v>
      </c>
      <c r="I341" t="s">
        <v>81</v>
      </c>
    </row>
    <row r="342" spans="1:9" x14ac:dyDescent="0.45">
      <c r="A342" t="s">
        <v>30</v>
      </c>
      <c r="B342" s="1">
        <v>43778</v>
      </c>
      <c r="C342">
        <v>2019</v>
      </c>
      <c r="D342" t="s">
        <v>93</v>
      </c>
      <c r="E342" t="s">
        <v>106</v>
      </c>
      <c r="F342">
        <f>_xlfn.ISOWEEKNUM(таблПродажи[[#This Row],[Дата]])</f>
        <v>45</v>
      </c>
      <c r="G342" t="s">
        <v>86</v>
      </c>
      <c r="H342">
        <v>6088480</v>
      </c>
      <c r="I342" t="s">
        <v>89</v>
      </c>
    </row>
    <row r="343" spans="1:9" x14ac:dyDescent="0.45">
      <c r="A343" t="s">
        <v>21</v>
      </c>
      <c r="B343" s="1">
        <v>43298</v>
      </c>
      <c r="C343">
        <v>2018</v>
      </c>
      <c r="D343" t="s">
        <v>94</v>
      </c>
      <c r="E343" t="s">
        <v>98</v>
      </c>
      <c r="F343">
        <f>_xlfn.ISOWEEKNUM(таблПродажи[[#This Row],[Дата]])</f>
        <v>29</v>
      </c>
      <c r="G343" t="s">
        <v>73</v>
      </c>
      <c r="H343">
        <v>641376</v>
      </c>
      <c r="I343" t="s">
        <v>78</v>
      </c>
    </row>
    <row r="344" spans="1:9" x14ac:dyDescent="0.45">
      <c r="A344" t="s">
        <v>64</v>
      </c>
      <c r="B344" s="1">
        <v>43826</v>
      </c>
      <c r="C344">
        <v>2019</v>
      </c>
      <c r="D344" t="s">
        <v>93</v>
      </c>
      <c r="E344" t="s">
        <v>105</v>
      </c>
      <c r="F344">
        <f>_xlfn.ISOWEEKNUM(таблПродажи[[#This Row],[Дата]])</f>
        <v>52</v>
      </c>
      <c r="G344" t="s">
        <v>80</v>
      </c>
      <c r="H344">
        <v>295712</v>
      </c>
      <c r="I344" t="s">
        <v>83</v>
      </c>
    </row>
    <row r="345" spans="1:9" x14ac:dyDescent="0.45">
      <c r="A345" t="s">
        <v>27</v>
      </c>
      <c r="B345" s="1">
        <v>43342</v>
      </c>
      <c r="C345">
        <v>2018</v>
      </c>
      <c r="D345" t="s">
        <v>94</v>
      </c>
      <c r="E345" t="s">
        <v>107</v>
      </c>
      <c r="F345">
        <f>_xlfn.ISOWEEKNUM(таблПродажи[[#This Row],[Дата]])</f>
        <v>35</v>
      </c>
      <c r="G345" t="s">
        <v>56</v>
      </c>
      <c r="H345">
        <v>323840</v>
      </c>
      <c r="I345" t="s">
        <v>60</v>
      </c>
    </row>
    <row r="346" spans="1:9" x14ac:dyDescent="0.45">
      <c r="A346" t="s">
        <v>64</v>
      </c>
      <c r="B346" s="1">
        <v>43469</v>
      </c>
      <c r="C346">
        <v>2019</v>
      </c>
      <c r="D346" t="s">
        <v>96</v>
      </c>
      <c r="E346" t="s">
        <v>99</v>
      </c>
      <c r="F346">
        <f>_xlfn.ISOWEEKNUM(таблПродажи[[#This Row],[Дата]])</f>
        <v>1</v>
      </c>
      <c r="G346" t="s">
        <v>56</v>
      </c>
      <c r="H346">
        <v>842784</v>
      </c>
      <c r="I346" t="s">
        <v>59</v>
      </c>
    </row>
    <row r="347" spans="1:9" x14ac:dyDescent="0.45">
      <c r="A347" t="s">
        <v>21</v>
      </c>
      <c r="B347" s="1">
        <v>44093</v>
      </c>
      <c r="C347">
        <v>2020</v>
      </c>
      <c r="D347" t="s">
        <v>94</v>
      </c>
      <c r="E347" t="s">
        <v>104</v>
      </c>
      <c r="F347">
        <f>_xlfn.ISOWEEKNUM(таблПродажи[[#This Row],[Дата]])</f>
        <v>38</v>
      </c>
      <c r="G347" t="s">
        <v>18</v>
      </c>
      <c r="H347">
        <v>632832</v>
      </c>
      <c r="I347" t="s">
        <v>115</v>
      </c>
    </row>
    <row r="348" spans="1:9" x14ac:dyDescent="0.45">
      <c r="A348" t="s">
        <v>64</v>
      </c>
      <c r="B348" s="1">
        <v>43104</v>
      </c>
      <c r="C348">
        <v>2018</v>
      </c>
      <c r="D348" t="s">
        <v>96</v>
      </c>
      <c r="E348" t="s">
        <v>99</v>
      </c>
      <c r="F348">
        <f>_xlfn.ISOWEEKNUM(таблПродажи[[#This Row],[Дата]])</f>
        <v>1</v>
      </c>
      <c r="G348" t="s">
        <v>80</v>
      </c>
      <c r="H348">
        <v>952992</v>
      </c>
      <c r="I348" t="s">
        <v>84</v>
      </c>
    </row>
    <row r="349" spans="1:9" x14ac:dyDescent="0.45">
      <c r="A349" t="s">
        <v>30</v>
      </c>
      <c r="B349" s="1">
        <v>43873</v>
      </c>
      <c r="C349">
        <v>2020</v>
      </c>
      <c r="D349" t="s">
        <v>96</v>
      </c>
      <c r="E349" t="s">
        <v>100</v>
      </c>
      <c r="F349">
        <f>_xlfn.ISOWEEKNUM(таблПродажи[[#This Row],[Дата]])</f>
        <v>7</v>
      </c>
      <c r="G349" t="s">
        <v>86</v>
      </c>
      <c r="H349">
        <v>2659520</v>
      </c>
      <c r="I349" t="s">
        <v>88</v>
      </c>
    </row>
    <row r="350" spans="1:9" x14ac:dyDescent="0.45">
      <c r="A350" t="s">
        <v>27</v>
      </c>
      <c r="B350" s="1">
        <v>43567</v>
      </c>
      <c r="C350">
        <v>2019</v>
      </c>
      <c r="D350" t="s">
        <v>95</v>
      </c>
      <c r="E350" t="s">
        <v>103</v>
      </c>
      <c r="F350">
        <f>_xlfn.ISOWEEKNUM(таблПродажи[[#This Row],[Дата]])</f>
        <v>15</v>
      </c>
      <c r="G350" t="s">
        <v>80</v>
      </c>
      <c r="H350">
        <v>3123008</v>
      </c>
      <c r="I350" t="s">
        <v>84</v>
      </c>
    </row>
    <row r="351" spans="1:9" x14ac:dyDescent="0.45">
      <c r="A351" t="s">
        <v>15</v>
      </c>
      <c r="B351" s="1">
        <v>43464</v>
      </c>
      <c r="C351">
        <v>2018</v>
      </c>
      <c r="D351" t="s">
        <v>93</v>
      </c>
      <c r="E351" t="s">
        <v>105</v>
      </c>
      <c r="F351">
        <f>_xlfn.ISOWEEKNUM(таблПродажи[[#This Row],[Дата]])</f>
        <v>52</v>
      </c>
      <c r="G351" t="s">
        <v>39</v>
      </c>
      <c r="H351">
        <v>1171456</v>
      </c>
      <c r="I351" t="s">
        <v>40</v>
      </c>
    </row>
    <row r="352" spans="1:9" x14ac:dyDescent="0.45">
      <c r="A352" t="s">
        <v>62</v>
      </c>
      <c r="B352" s="1">
        <v>43876</v>
      </c>
      <c r="C352">
        <v>2020</v>
      </c>
      <c r="D352" t="s">
        <v>96</v>
      </c>
      <c r="E352" t="s">
        <v>100</v>
      </c>
      <c r="F352">
        <f>_xlfn.ISOWEEKNUM(таблПродажи[[#This Row],[Дата]])</f>
        <v>7</v>
      </c>
      <c r="G352" t="s">
        <v>80</v>
      </c>
      <c r="H352">
        <v>957856</v>
      </c>
      <c r="I352" t="s">
        <v>82</v>
      </c>
    </row>
    <row r="353" spans="1:9" x14ac:dyDescent="0.45">
      <c r="A353" t="s">
        <v>30</v>
      </c>
      <c r="B353" s="1">
        <v>43840</v>
      </c>
      <c r="C353">
        <v>2020</v>
      </c>
      <c r="D353" t="s">
        <v>96</v>
      </c>
      <c r="E353" t="s">
        <v>99</v>
      </c>
      <c r="F353">
        <f>_xlfn.ISOWEEKNUM(таблПродажи[[#This Row],[Дата]])</f>
        <v>2</v>
      </c>
      <c r="G353" t="s">
        <v>86</v>
      </c>
      <c r="H353">
        <v>636384</v>
      </c>
      <c r="I353" t="s">
        <v>88</v>
      </c>
    </row>
    <row r="354" spans="1:9" x14ac:dyDescent="0.45">
      <c r="A354" t="s">
        <v>25</v>
      </c>
      <c r="B354" s="1">
        <v>43572</v>
      </c>
      <c r="C354">
        <v>2019</v>
      </c>
      <c r="D354" t="s">
        <v>95</v>
      </c>
      <c r="E354" t="s">
        <v>103</v>
      </c>
      <c r="F354">
        <f>_xlfn.ISOWEEKNUM(таблПродажи[[#This Row],[Дата]])</f>
        <v>16</v>
      </c>
      <c r="G354" t="s">
        <v>56</v>
      </c>
      <c r="H354">
        <v>999392</v>
      </c>
      <c r="I354" t="s">
        <v>60</v>
      </c>
    </row>
    <row r="355" spans="1:9" x14ac:dyDescent="0.45">
      <c r="A355" t="s">
        <v>58</v>
      </c>
      <c r="B355" s="1">
        <v>43934</v>
      </c>
      <c r="C355">
        <v>2020</v>
      </c>
      <c r="D355" t="s">
        <v>95</v>
      </c>
      <c r="E355" t="s">
        <v>103</v>
      </c>
      <c r="F355">
        <f>_xlfn.ISOWEEKNUM(таблПродажи[[#This Row],[Дата]])</f>
        <v>16</v>
      </c>
      <c r="G355" t="s">
        <v>56</v>
      </c>
      <c r="H355">
        <v>3705696</v>
      </c>
      <c r="I355" t="s">
        <v>61</v>
      </c>
    </row>
    <row r="356" spans="1:9" x14ac:dyDescent="0.45">
      <c r="A356" t="s">
        <v>45</v>
      </c>
      <c r="B356" s="1">
        <v>43885</v>
      </c>
      <c r="C356">
        <v>2020</v>
      </c>
      <c r="D356" t="s">
        <v>96</v>
      </c>
      <c r="E356" t="s">
        <v>100</v>
      </c>
      <c r="F356">
        <f>_xlfn.ISOWEEKNUM(таблПродажи[[#This Row],[Дата]])</f>
        <v>9</v>
      </c>
      <c r="G356" t="s">
        <v>39</v>
      </c>
      <c r="H356">
        <v>2899936</v>
      </c>
      <c r="I356" t="s">
        <v>41</v>
      </c>
    </row>
    <row r="357" spans="1:9" x14ac:dyDescent="0.45">
      <c r="A357" t="s">
        <v>45</v>
      </c>
      <c r="B357" s="1">
        <v>43577</v>
      </c>
      <c r="C357">
        <v>2019</v>
      </c>
      <c r="D357" t="s">
        <v>95</v>
      </c>
      <c r="E357" t="s">
        <v>103</v>
      </c>
      <c r="F357">
        <f>_xlfn.ISOWEEKNUM(таблПродажи[[#This Row],[Дата]])</f>
        <v>17</v>
      </c>
      <c r="G357" t="s">
        <v>39</v>
      </c>
      <c r="H357">
        <v>212928</v>
      </c>
      <c r="I357" t="s">
        <v>40</v>
      </c>
    </row>
    <row r="358" spans="1:9" x14ac:dyDescent="0.45">
      <c r="A358" t="s">
        <v>29</v>
      </c>
      <c r="B358" s="1">
        <v>43192</v>
      </c>
      <c r="C358">
        <v>2018</v>
      </c>
      <c r="D358" t="s">
        <v>95</v>
      </c>
      <c r="E358" t="s">
        <v>103</v>
      </c>
      <c r="F358">
        <f>_xlfn.ISOWEEKNUM(таблПродажи[[#This Row],[Дата]])</f>
        <v>14</v>
      </c>
      <c r="G358" t="s">
        <v>80</v>
      </c>
      <c r="H358">
        <v>120864</v>
      </c>
      <c r="I358" t="s">
        <v>83</v>
      </c>
    </row>
    <row r="359" spans="1:9" x14ac:dyDescent="0.45">
      <c r="A359" t="s">
        <v>15</v>
      </c>
      <c r="B359" s="1">
        <v>43931</v>
      </c>
      <c r="C359">
        <v>2020</v>
      </c>
      <c r="D359" t="s">
        <v>95</v>
      </c>
      <c r="E359" t="s">
        <v>103</v>
      </c>
      <c r="F359">
        <f>_xlfn.ISOWEEKNUM(таблПродажи[[#This Row],[Дата]])</f>
        <v>15</v>
      </c>
      <c r="G359" t="s">
        <v>68</v>
      </c>
      <c r="H359">
        <v>3959072</v>
      </c>
      <c r="I359" t="s">
        <v>72</v>
      </c>
    </row>
    <row r="360" spans="1:9" x14ac:dyDescent="0.45">
      <c r="A360" t="s">
        <v>38</v>
      </c>
      <c r="B360" s="1">
        <v>43224</v>
      </c>
      <c r="C360">
        <v>2018</v>
      </c>
      <c r="D360" t="s">
        <v>95</v>
      </c>
      <c r="E360" t="s">
        <v>102</v>
      </c>
      <c r="F360">
        <f>_xlfn.ISOWEEKNUM(таблПродажи[[#This Row],[Дата]])</f>
        <v>18</v>
      </c>
      <c r="G360" t="s">
        <v>8</v>
      </c>
      <c r="H360">
        <v>691968</v>
      </c>
      <c r="I360" t="s">
        <v>9</v>
      </c>
    </row>
    <row r="361" spans="1:9" x14ac:dyDescent="0.45">
      <c r="A361" t="s">
        <v>16</v>
      </c>
      <c r="B361" s="1">
        <v>43698</v>
      </c>
      <c r="C361">
        <v>2019</v>
      </c>
      <c r="D361" t="s">
        <v>94</v>
      </c>
      <c r="E361" t="s">
        <v>107</v>
      </c>
      <c r="F361">
        <f>_xlfn.ISOWEEKNUM(таблПродажи[[#This Row],[Дата]])</f>
        <v>34</v>
      </c>
      <c r="G361" t="s">
        <v>73</v>
      </c>
      <c r="H361">
        <v>558592</v>
      </c>
      <c r="I361" t="s">
        <v>76</v>
      </c>
    </row>
    <row r="362" spans="1:9" x14ac:dyDescent="0.45">
      <c r="A362" t="s">
        <v>23</v>
      </c>
      <c r="B362" s="1">
        <v>43511</v>
      </c>
      <c r="C362">
        <v>2019</v>
      </c>
      <c r="D362" t="s">
        <v>96</v>
      </c>
      <c r="E362" t="s">
        <v>100</v>
      </c>
      <c r="F362">
        <f>_xlfn.ISOWEEKNUM(таблПродажи[[#This Row],[Дата]])</f>
        <v>7</v>
      </c>
      <c r="G362" t="s">
        <v>18</v>
      </c>
      <c r="H362">
        <v>2566272</v>
      </c>
      <c r="I362" t="s">
        <v>22</v>
      </c>
    </row>
    <row r="363" spans="1:9" x14ac:dyDescent="0.45">
      <c r="A363" t="s">
        <v>21</v>
      </c>
      <c r="B363" s="1">
        <v>43467</v>
      </c>
      <c r="C363">
        <v>2019</v>
      </c>
      <c r="D363" t="s">
        <v>96</v>
      </c>
      <c r="E363" t="s">
        <v>99</v>
      </c>
      <c r="F363">
        <f>_xlfn.ISOWEEKNUM(таблПродажи[[#This Row],[Дата]])</f>
        <v>1</v>
      </c>
      <c r="G363" t="s">
        <v>39</v>
      </c>
      <c r="H363">
        <v>1568288</v>
      </c>
      <c r="I363" t="s">
        <v>41</v>
      </c>
    </row>
    <row r="364" spans="1:9" x14ac:dyDescent="0.45">
      <c r="A364" t="s">
        <v>12</v>
      </c>
      <c r="B364" s="1">
        <v>44156</v>
      </c>
      <c r="C364">
        <v>2020</v>
      </c>
      <c r="D364" t="s">
        <v>93</v>
      </c>
      <c r="E364" t="s">
        <v>106</v>
      </c>
      <c r="F364">
        <f>_xlfn.ISOWEEKNUM(таблПродажи[[#This Row],[Дата]])</f>
        <v>47</v>
      </c>
      <c r="G364" t="s">
        <v>68</v>
      </c>
      <c r="H364">
        <v>5766240</v>
      </c>
      <c r="I364" t="s">
        <v>72</v>
      </c>
    </row>
    <row r="365" spans="1:9" x14ac:dyDescent="0.45">
      <c r="A365" t="s">
        <v>38</v>
      </c>
      <c r="B365" s="1">
        <v>43204</v>
      </c>
      <c r="C365">
        <v>2018</v>
      </c>
      <c r="D365" t="s">
        <v>95</v>
      </c>
      <c r="E365" t="s">
        <v>103</v>
      </c>
      <c r="F365">
        <f>_xlfn.ISOWEEKNUM(таблПродажи[[#This Row],[Дата]])</f>
        <v>15</v>
      </c>
      <c r="G365" t="s">
        <v>39</v>
      </c>
      <c r="H365">
        <v>308000</v>
      </c>
      <c r="I365" t="s">
        <v>40</v>
      </c>
    </row>
    <row r="366" spans="1:9" x14ac:dyDescent="0.45">
      <c r="A366" t="s">
        <v>38</v>
      </c>
      <c r="B366" s="1">
        <v>44192</v>
      </c>
      <c r="C366">
        <v>2020</v>
      </c>
      <c r="D366" t="s">
        <v>93</v>
      </c>
      <c r="E366" t="s">
        <v>105</v>
      </c>
      <c r="F366">
        <f>_xlfn.ISOWEEKNUM(таблПродажи[[#This Row],[Дата]])</f>
        <v>52</v>
      </c>
      <c r="G366" t="s">
        <v>8</v>
      </c>
      <c r="H366">
        <v>178368</v>
      </c>
      <c r="I366" t="s">
        <v>14</v>
      </c>
    </row>
    <row r="367" spans="1:9" x14ac:dyDescent="0.45">
      <c r="A367" t="s">
        <v>10</v>
      </c>
      <c r="B367" s="1">
        <v>43860</v>
      </c>
      <c r="C367">
        <v>2020</v>
      </c>
      <c r="D367" t="s">
        <v>96</v>
      </c>
      <c r="E367" t="s">
        <v>99</v>
      </c>
      <c r="F367">
        <f>_xlfn.ISOWEEKNUM(таблПродажи[[#This Row],[Дата]])</f>
        <v>5</v>
      </c>
      <c r="G367" t="s">
        <v>68</v>
      </c>
      <c r="H367">
        <v>602080</v>
      </c>
      <c r="I367" t="s">
        <v>72</v>
      </c>
    </row>
    <row r="368" spans="1:9" x14ac:dyDescent="0.45">
      <c r="A368" t="s">
        <v>16</v>
      </c>
      <c r="B368" s="1">
        <v>43622</v>
      </c>
      <c r="C368">
        <v>2019</v>
      </c>
      <c r="D368" t="s">
        <v>95</v>
      </c>
      <c r="E368" t="s">
        <v>108</v>
      </c>
      <c r="F368">
        <f>_xlfn.ISOWEEKNUM(таблПродажи[[#This Row],[Дата]])</f>
        <v>23</v>
      </c>
      <c r="G368" t="s">
        <v>39</v>
      </c>
      <c r="H368">
        <v>2482272</v>
      </c>
      <c r="I368" t="s">
        <v>41</v>
      </c>
    </row>
    <row r="369" spans="1:9" x14ac:dyDescent="0.45">
      <c r="A369" t="s">
        <v>21</v>
      </c>
      <c r="B369" s="1">
        <v>44086</v>
      </c>
      <c r="C369">
        <v>2020</v>
      </c>
      <c r="D369" t="s">
        <v>94</v>
      </c>
      <c r="E369" t="s">
        <v>104</v>
      </c>
      <c r="F369">
        <f>_xlfn.ISOWEEKNUM(таблПродажи[[#This Row],[Дата]])</f>
        <v>37</v>
      </c>
      <c r="G369" t="s">
        <v>39</v>
      </c>
      <c r="H369">
        <v>572480</v>
      </c>
      <c r="I369" t="s">
        <v>41</v>
      </c>
    </row>
    <row r="370" spans="1:9" x14ac:dyDescent="0.45">
      <c r="A370" t="s">
        <v>16</v>
      </c>
      <c r="B370" s="1">
        <v>43147</v>
      </c>
      <c r="C370">
        <v>2018</v>
      </c>
      <c r="D370" t="s">
        <v>96</v>
      </c>
      <c r="E370" t="s">
        <v>100</v>
      </c>
      <c r="F370">
        <f>_xlfn.ISOWEEKNUM(таблПродажи[[#This Row],[Дата]])</f>
        <v>7</v>
      </c>
      <c r="G370" t="s">
        <v>18</v>
      </c>
      <c r="H370">
        <v>937312</v>
      </c>
      <c r="I370" t="s">
        <v>26</v>
      </c>
    </row>
    <row r="371" spans="1:9" x14ac:dyDescent="0.45">
      <c r="A371" t="s">
        <v>12</v>
      </c>
      <c r="B371" s="1">
        <v>43895</v>
      </c>
      <c r="C371">
        <v>2020</v>
      </c>
      <c r="D371" t="s">
        <v>96</v>
      </c>
      <c r="E371" t="s">
        <v>101</v>
      </c>
      <c r="F371">
        <f>_xlfn.ISOWEEKNUM(таблПродажи[[#This Row],[Дата]])</f>
        <v>10</v>
      </c>
      <c r="G371" t="s">
        <v>8</v>
      </c>
      <c r="H371">
        <v>871872</v>
      </c>
      <c r="I371" t="s">
        <v>9</v>
      </c>
    </row>
    <row r="372" spans="1:9" x14ac:dyDescent="0.45">
      <c r="A372" t="s">
        <v>29</v>
      </c>
      <c r="B372" s="1">
        <v>43621</v>
      </c>
      <c r="C372">
        <v>2019</v>
      </c>
      <c r="D372" t="s">
        <v>95</v>
      </c>
      <c r="E372" t="s">
        <v>108</v>
      </c>
      <c r="F372">
        <f>_xlfn.ISOWEEKNUM(таблПродажи[[#This Row],[Дата]])</f>
        <v>23</v>
      </c>
      <c r="G372" t="s">
        <v>56</v>
      </c>
      <c r="H372">
        <v>4313376</v>
      </c>
      <c r="I372" t="s">
        <v>59</v>
      </c>
    </row>
    <row r="373" spans="1:9" x14ac:dyDescent="0.45">
      <c r="A373" t="s">
        <v>38</v>
      </c>
      <c r="B373" s="1">
        <v>43714</v>
      </c>
      <c r="C373">
        <v>2019</v>
      </c>
      <c r="D373" t="s">
        <v>94</v>
      </c>
      <c r="E373" t="s">
        <v>104</v>
      </c>
      <c r="F373">
        <f>_xlfn.ISOWEEKNUM(таблПродажи[[#This Row],[Дата]])</f>
        <v>36</v>
      </c>
      <c r="G373" t="s">
        <v>8</v>
      </c>
      <c r="H373">
        <v>1308256</v>
      </c>
      <c r="I373" t="s">
        <v>13</v>
      </c>
    </row>
    <row r="374" spans="1:9" x14ac:dyDescent="0.45">
      <c r="A374" t="s">
        <v>29</v>
      </c>
      <c r="B374" s="1">
        <v>44008</v>
      </c>
      <c r="C374">
        <v>2020</v>
      </c>
      <c r="D374" t="s">
        <v>95</v>
      </c>
      <c r="E374" t="s">
        <v>108</v>
      </c>
      <c r="F374">
        <f>_xlfn.ISOWEEKNUM(таблПродажи[[#This Row],[Дата]])</f>
        <v>26</v>
      </c>
      <c r="G374" t="s">
        <v>80</v>
      </c>
      <c r="H374">
        <v>1250240</v>
      </c>
      <c r="I374" t="s">
        <v>83</v>
      </c>
    </row>
    <row r="375" spans="1:9" x14ac:dyDescent="0.45">
      <c r="A375" t="s">
        <v>51</v>
      </c>
      <c r="B375" s="1">
        <v>43905</v>
      </c>
      <c r="C375">
        <v>2020</v>
      </c>
      <c r="D375" t="s">
        <v>96</v>
      </c>
      <c r="E375" t="s">
        <v>101</v>
      </c>
      <c r="F375">
        <f>_xlfn.ISOWEEKNUM(таблПродажи[[#This Row],[Дата]])</f>
        <v>11</v>
      </c>
      <c r="G375" t="s">
        <v>80</v>
      </c>
      <c r="H375">
        <v>2168800</v>
      </c>
      <c r="I375" t="s">
        <v>82</v>
      </c>
    </row>
    <row r="376" spans="1:9" x14ac:dyDescent="0.45">
      <c r="A376" t="s">
        <v>21</v>
      </c>
      <c r="B376" s="1">
        <v>44094</v>
      </c>
      <c r="C376">
        <v>2020</v>
      </c>
      <c r="D376" t="s">
        <v>94</v>
      </c>
      <c r="E376" t="s">
        <v>104</v>
      </c>
      <c r="F376">
        <f>_xlfn.ISOWEEKNUM(таблПродажи[[#This Row],[Дата]])</f>
        <v>38</v>
      </c>
      <c r="G376" t="s">
        <v>39</v>
      </c>
      <c r="H376">
        <v>7083200</v>
      </c>
      <c r="I376" t="s">
        <v>41</v>
      </c>
    </row>
    <row r="377" spans="1:9" x14ac:dyDescent="0.45">
      <c r="A377" t="s">
        <v>29</v>
      </c>
      <c r="B377" s="1">
        <v>43142</v>
      </c>
      <c r="C377">
        <v>2018</v>
      </c>
      <c r="D377" t="s">
        <v>96</v>
      </c>
      <c r="E377" t="s">
        <v>100</v>
      </c>
      <c r="F377">
        <f>_xlfn.ISOWEEKNUM(таблПродажи[[#This Row],[Дата]])</f>
        <v>6</v>
      </c>
      <c r="G377" t="s">
        <v>80</v>
      </c>
      <c r="H377">
        <v>1262432</v>
      </c>
      <c r="I377" t="s">
        <v>83</v>
      </c>
    </row>
    <row r="378" spans="1:9" x14ac:dyDescent="0.45">
      <c r="A378" t="s">
        <v>15</v>
      </c>
      <c r="B378" s="1">
        <v>43952</v>
      </c>
      <c r="C378">
        <v>2020</v>
      </c>
      <c r="D378" t="s">
        <v>95</v>
      </c>
      <c r="E378" t="s">
        <v>102</v>
      </c>
      <c r="F378">
        <f>_xlfn.ISOWEEKNUM(таблПродажи[[#This Row],[Дата]])</f>
        <v>18</v>
      </c>
      <c r="G378" t="s">
        <v>39</v>
      </c>
      <c r="H378">
        <v>3534080</v>
      </c>
      <c r="I378" t="s">
        <v>41</v>
      </c>
    </row>
    <row r="379" spans="1:9" x14ac:dyDescent="0.45">
      <c r="A379" t="s">
        <v>28</v>
      </c>
      <c r="B379" s="1">
        <v>43110</v>
      </c>
      <c r="C379">
        <v>2018</v>
      </c>
      <c r="D379" t="s">
        <v>96</v>
      </c>
      <c r="E379" t="s">
        <v>99</v>
      </c>
      <c r="F379">
        <f>_xlfn.ISOWEEKNUM(таблПродажи[[#This Row],[Дата]])</f>
        <v>2</v>
      </c>
      <c r="G379" t="s">
        <v>80</v>
      </c>
      <c r="H379">
        <v>1200928</v>
      </c>
      <c r="I379" t="s">
        <v>84</v>
      </c>
    </row>
    <row r="380" spans="1:9" x14ac:dyDescent="0.45">
      <c r="A380" t="s">
        <v>23</v>
      </c>
      <c r="B380" s="1">
        <v>43841</v>
      </c>
      <c r="C380">
        <v>2020</v>
      </c>
      <c r="D380" t="s">
        <v>96</v>
      </c>
      <c r="E380" t="s">
        <v>99</v>
      </c>
      <c r="F380">
        <f>_xlfn.ISOWEEKNUM(таблПродажи[[#This Row],[Дата]])</f>
        <v>2</v>
      </c>
      <c r="G380" t="s">
        <v>39</v>
      </c>
      <c r="H380">
        <v>141824</v>
      </c>
      <c r="I380" t="s">
        <v>41</v>
      </c>
    </row>
    <row r="381" spans="1:9" x14ac:dyDescent="0.45">
      <c r="A381" t="s">
        <v>25</v>
      </c>
      <c r="B381" s="1">
        <v>43408</v>
      </c>
      <c r="C381">
        <v>2018</v>
      </c>
      <c r="D381" t="s">
        <v>93</v>
      </c>
      <c r="E381" t="s">
        <v>106</v>
      </c>
      <c r="F381">
        <f>_xlfn.ISOWEEKNUM(таблПродажи[[#This Row],[Дата]])</f>
        <v>44</v>
      </c>
      <c r="G381" t="s">
        <v>56</v>
      </c>
      <c r="H381">
        <v>7875104</v>
      </c>
      <c r="I381" t="s">
        <v>60</v>
      </c>
    </row>
    <row r="382" spans="1:9" x14ac:dyDescent="0.45">
      <c r="A382" t="s">
        <v>24</v>
      </c>
      <c r="B382" s="1">
        <v>43899</v>
      </c>
      <c r="C382">
        <v>2020</v>
      </c>
      <c r="D382" t="s">
        <v>96</v>
      </c>
      <c r="E382" t="s">
        <v>101</v>
      </c>
      <c r="F382">
        <f>_xlfn.ISOWEEKNUM(таблПродажи[[#This Row],[Дата]])</f>
        <v>11</v>
      </c>
      <c r="G382" t="s">
        <v>73</v>
      </c>
      <c r="H382">
        <v>9525408</v>
      </c>
      <c r="I382" t="s">
        <v>79</v>
      </c>
    </row>
    <row r="383" spans="1:9" x14ac:dyDescent="0.45">
      <c r="A383" t="s">
        <v>30</v>
      </c>
      <c r="B383" s="1">
        <v>43480</v>
      </c>
      <c r="C383">
        <v>2019</v>
      </c>
      <c r="D383" t="s">
        <v>96</v>
      </c>
      <c r="E383" t="s">
        <v>99</v>
      </c>
      <c r="F383">
        <f>_xlfn.ISOWEEKNUM(таблПродажи[[#This Row],[Дата]])</f>
        <v>3</v>
      </c>
      <c r="G383" t="s">
        <v>86</v>
      </c>
      <c r="H383">
        <v>1120352</v>
      </c>
      <c r="I383" t="s">
        <v>88</v>
      </c>
    </row>
    <row r="384" spans="1:9" x14ac:dyDescent="0.45">
      <c r="A384" t="s">
        <v>28</v>
      </c>
      <c r="B384" s="1">
        <v>43149</v>
      </c>
      <c r="C384">
        <v>2018</v>
      </c>
      <c r="D384" t="s">
        <v>96</v>
      </c>
      <c r="E384" t="s">
        <v>100</v>
      </c>
      <c r="F384">
        <f>_xlfn.ISOWEEKNUM(таблПродажи[[#This Row],[Дата]])</f>
        <v>7</v>
      </c>
      <c r="G384" t="s">
        <v>80</v>
      </c>
      <c r="H384">
        <v>2111456</v>
      </c>
      <c r="I384" t="s">
        <v>83</v>
      </c>
    </row>
    <row r="385" spans="1:9" x14ac:dyDescent="0.45">
      <c r="A385" t="s">
        <v>21</v>
      </c>
      <c r="B385" s="1">
        <v>43521</v>
      </c>
      <c r="C385">
        <v>2019</v>
      </c>
      <c r="D385" t="s">
        <v>96</v>
      </c>
      <c r="E385" t="s">
        <v>100</v>
      </c>
      <c r="F385">
        <f>_xlfn.ISOWEEKNUM(таблПродажи[[#This Row],[Дата]])</f>
        <v>9</v>
      </c>
      <c r="G385" t="s">
        <v>73</v>
      </c>
      <c r="H385">
        <v>1639008</v>
      </c>
      <c r="I385" t="s">
        <v>76</v>
      </c>
    </row>
    <row r="386" spans="1:9" x14ac:dyDescent="0.45">
      <c r="A386" t="s">
        <v>30</v>
      </c>
      <c r="B386" s="1">
        <v>43997</v>
      </c>
      <c r="C386">
        <v>2020</v>
      </c>
      <c r="D386" t="s">
        <v>95</v>
      </c>
      <c r="E386" t="s">
        <v>108</v>
      </c>
      <c r="F386">
        <f>_xlfn.ISOWEEKNUM(таблПродажи[[#This Row],[Дата]])</f>
        <v>25</v>
      </c>
      <c r="G386" t="s">
        <v>18</v>
      </c>
      <c r="H386">
        <v>3017184</v>
      </c>
      <c r="I386" t="s">
        <v>22</v>
      </c>
    </row>
    <row r="387" spans="1:9" x14ac:dyDescent="0.45">
      <c r="A387" t="s">
        <v>24</v>
      </c>
      <c r="B387" s="1">
        <v>43209</v>
      </c>
      <c r="C387">
        <v>2018</v>
      </c>
      <c r="D387" t="s">
        <v>95</v>
      </c>
      <c r="E387" t="s">
        <v>103</v>
      </c>
      <c r="F387">
        <f>_xlfn.ISOWEEKNUM(таблПродажи[[#This Row],[Дата]])</f>
        <v>16</v>
      </c>
      <c r="G387" t="s">
        <v>73</v>
      </c>
      <c r="H387">
        <v>955904</v>
      </c>
      <c r="I387" t="s">
        <v>74</v>
      </c>
    </row>
    <row r="388" spans="1:9" x14ac:dyDescent="0.45">
      <c r="A388" t="s">
        <v>10</v>
      </c>
      <c r="B388" s="1">
        <v>43898</v>
      </c>
      <c r="C388">
        <v>2020</v>
      </c>
      <c r="D388" t="s">
        <v>96</v>
      </c>
      <c r="E388" t="s">
        <v>101</v>
      </c>
      <c r="F388">
        <f>_xlfn.ISOWEEKNUM(таблПродажи[[#This Row],[Дата]])</f>
        <v>10</v>
      </c>
      <c r="G388" t="s">
        <v>68</v>
      </c>
      <c r="H388">
        <v>5562336</v>
      </c>
      <c r="I388" t="s">
        <v>69</v>
      </c>
    </row>
    <row r="389" spans="1:9" x14ac:dyDescent="0.45">
      <c r="A389" t="s">
        <v>64</v>
      </c>
      <c r="B389" s="1">
        <v>43795</v>
      </c>
      <c r="C389">
        <v>2019</v>
      </c>
      <c r="D389" t="s">
        <v>93</v>
      </c>
      <c r="E389" t="s">
        <v>106</v>
      </c>
      <c r="F389">
        <f>_xlfn.ISOWEEKNUM(таблПродажи[[#This Row],[Дата]])</f>
        <v>48</v>
      </c>
      <c r="G389" t="s">
        <v>80</v>
      </c>
      <c r="H389">
        <v>4177120</v>
      </c>
      <c r="I389" t="s">
        <v>82</v>
      </c>
    </row>
    <row r="390" spans="1:9" x14ac:dyDescent="0.45">
      <c r="A390" t="s">
        <v>45</v>
      </c>
      <c r="B390" s="1">
        <v>43770</v>
      </c>
      <c r="C390">
        <v>2019</v>
      </c>
      <c r="D390" t="s">
        <v>93</v>
      </c>
      <c r="E390" t="s">
        <v>106</v>
      </c>
      <c r="F390">
        <f>_xlfn.ISOWEEKNUM(таблПродажи[[#This Row],[Дата]])</f>
        <v>44</v>
      </c>
      <c r="G390" t="s">
        <v>39</v>
      </c>
      <c r="H390">
        <v>5045824</v>
      </c>
      <c r="I390" t="s">
        <v>42</v>
      </c>
    </row>
    <row r="391" spans="1:9" x14ac:dyDescent="0.45">
      <c r="A391" t="s">
        <v>16</v>
      </c>
      <c r="B391" s="1">
        <v>43829</v>
      </c>
      <c r="C391">
        <v>2019</v>
      </c>
      <c r="D391" t="s">
        <v>93</v>
      </c>
      <c r="E391" t="s">
        <v>105</v>
      </c>
      <c r="F391">
        <f>_xlfn.ISOWEEKNUM(таблПродажи[[#This Row],[Дата]])</f>
        <v>1</v>
      </c>
      <c r="G391" t="s">
        <v>39</v>
      </c>
      <c r="H391">
        <v>1171456</v>
      </c>
      <c r="I391" t="s">
        <v>40</v>
      </c>
    </row>
    <row r="392" spans="1:9" x14ac:dyDescent="0.45">
      <c r="A392" t="s">
        <v>62</v>
      </c>
      <c r="B392" s="1">
        <v>43120</v>
      </c>
      <c r="C392">
        <v>2018</v>
      </c>
      <c r="D392" t="s">
        <v>96</v>
      </c>
      <c r="E392" t="s">
        <v>99</v>
      </c>
      <c r="F392">
        <f>_xlfn.ISOWEEKNUM(таблПродажи[[#This Row],[Дата]])</f>
        <v>3</v>
      </c>
      <c r="G392" t="s">
        <v>80</v>
      </c>
      <c r="H392">
        <v>1079328</v>
      </c>
      <c r="I392" t="s">
        <v>81</v>
      </c>
    </row>
    <row r="393" spans="1:9" x14ac:dyDescent="0.45">
      <c r="A393" t="s">
        <v>27</v>
      </c>
      <c r="B393" s="1">
        <v>43316</v>
      </c>
      <c r="C393">
        <v>2018</v>
      </c>
      <c r="D393" t="s">
        <v>94</v>
      </c>
      <c r="E393" t="s">
        <v>107</v>
      </c>
      <c r="F393">
        <f>_xlfn.ISOWEEKNUM(таблПродажи[[#This Row],[Дата]])</f>
        <v>31</v>
      </c>
      <c r="G393" t="s">
        <v>56</v>
      </c>
      <c r="H393">
        <v>880960</v>
      </c>
      <c r="I393" t="s">
        <v>57</v>
      </c>
    </row>
    <row r="394" spans="1:9" x14ac:dyDescent="0.45">
      <c r="A394" t="s">
        <v>38</v>
      </c>
      <c r="B394" s="1">
        <v>43917</v>
      </c>
      <c r="C394">
        <v>2020</v>
      </c>
      <c r="D394" t="s">
        <v>96</v>
      </c>
      <c r="E394" t="s">
        <v>101</v>
      </c>
      <c r="F394">
        <f>_xlfn.ISOWEEKNUM(таблПродажи[[#This Row],[Дата]])</f>
        <v>13</v>
      </c>
      <c r="G394" t="s">
        <v>68</v>
      </c>
      <c r="H394">
        <v>1536032</v>
      </c>
      <c r="I394" t="s">
        <v>72</v>
      </c>
    </row>
    <row r="395" spans="1:9" x14ac:dyDescent="0.45">
      <c r="A395" t="s">
        <v>58</v>
      </c>
      <c r="B395" s="1">
        <v>43935</v>
      </c>
      <c r="C395">
        <v>2020</v>
      </c>
      <c r="D395" t="s">
        <v>95</v>
      </c>
      <c r="E395" t="s">
        <v>103</v>
      </c>
      <c r="F395">
        <f>_xlfn.ISOWEEKNUM(таблПродажи[[#This Row],[Дата]])</f>
        <v>16</v>
      </c>
      <c r="G395" t="s">
        <v>18</v>
      </c>
      <c r="H395">
        <v>3223008</v>
      </c>
      <c r="I395" t="s">
        <v>22</v>
      </c>
    </row>
    <row r="396" spans="1:9" x14ac:dyDescent="0.45">
      <c r="A396" t="s">
        <v>51</v>
      </c>
      <c r="B396" s="1">
        <v>43829</v>
      </c>
      <c r="C396">
        <v>2019</v>
      </c>
      <c r="D396" t="s">
        <v>93</v>
      </c>
      <c r="E396" t="s">
        <v>105</v>
      </c>
      <c r="F396">
        <f>_xlfn.ISOWEEKNUM(таблПродажи[[#This Row],[Дата]])</f>
        <v>1</v>
      </c>
      <c r="G396" t="s">
        <v>46</v>
      </c>
      <c r="H396">
        <v>1171456</v>
      </c>
      <c r="I396" t="s">
        <v>49</v>
      </c>
    </row>
    <row r="397" spans="1:9" x14ac:dyDescent="0.45">
      <c r="A397" t="s">
        <v>29</v>
      </c>
      <c r="B397" s="1">
        <v>43126</v>
      </c>
      <c r="C397">
        <v>2018</v>
      </c>
      <c r="D397" t="s">
        <v>96</v>
      </c>
      <c r="E397" t="s">
        <v>99</v>
      </c>
      <c r="F397">
        <f>_xlfn.ISOWEEKNUM(таблПродажи[[#This Row],[Дата]])</f>
        <v>4</v>
      </c>
      <c r="G397" t="s">
        <v>18</v>
      </c>
      <c r="H397">
        <v>327552</v>
      </c>
      <c r="I397" t="s">
        <v>26</v>
      </c>
    </row>
    <row r="398" spans="1:9" x14ac:dyDescent="0.45">
      <c r="A398" t="s">
        <v>5</v>
      </c>
      <c r="B398" s="1">
        <v>44046</v>
      </c>
      <c r="C398">
        <v>2020</v>
      </c>
      <c r="D398" t="s">
        <v>94</v>
      </c>
      <c r="E398" t="s">
        <v>107</v>
      </c>
      <c r="F398">
        <f>_xlfn.ISOWEEKNUM(таблПродажи[[#This Row],[Дата]])</f>
        <v>32</v>
      </c>
      <c r="G398" t="s">
        <v>68</v>
      </c>
      <c r="H398">
        <v>1446688</v>
      </c>
      <c r="I398" t="s">
        <v>69</v>
      </c>
    </row>
    <row r="399" spans="1:9" x14ac:dyDescent="0.45">
      <c r="A399" t="s">
        <v>64</v>
      </c>
      <c r="B399" s="1">
        <v>43377</v>
      </c>
      <c r="C399">
        <v>2018</v>
      </c>
      <c r="D399" t="s">
        <v>93</v>
      </c>
      <c r="E399" t="s">
        <v>109</v>
      </c>
      <c r="F399">
        <f>_xlfn.ISOWEEKNUM(таблПродажи[[#This Row],[Дата]])</f>
        <v>40</v>
      </c>
      <c r="G399" t="s">
        <v>56</v>
      </c>
      <c r="H399">
        <v>4376640</v>
      </c>
      <c r="I399" t="s">
        <v>60</v>
      </c>
    </row>
    <row r="400" spans="1:9" x14ac:dyDescent="0.45">
      <c r="A400" t="s">
        <v>24</v>
      </c>
      <c r="B400" s="1">
        <v>43314</v>
      </c>
      <c r="C400">
        <v>2018</v>
      </c>
      <c r="D400" t="s">
        <v>94</v>
      </c>
      <c r="E400" t="s">
        <v>107</v>
      </c>
      <c r="F400">
        <f>_xlfn.ISOWEEKNUM(таблПродажи[[#This Row],[Дата]])</f>
        <v>31</v>
      </c>
      <c r="G400" t="s">
        <v>73</v>
      </c>
      <c r="H400">
        <v>735552</v>
      </c>
      <c r="I400" t="s">
        <v>74</v>
      </c>
    </row>
    <row r="401" spans="1:9" x14ac:dyDescent="0.45">
      <c r="A401" t="s">
        <v>62</v>
      </c>
      <c r="B401" s="1">
        <v>43129</v>
      </c>
      <c r="C401">
        <v>2018</v>
      </c>
      <c r="D401" t="s">
        <v>96</v>
      </c>
      <c r="E401" t="s">
        <v>99</v>
      </c>
      <c r="F401">
        <f>_xlfn.ISOWEEKNUM(таблПродажи[[#This Row],[Дата]])</f>
        <v>5</v>
      </c>
      <c r="G401" t="s">
        <v>80</v>
      </c>
      <c r="H401">
        <v>1513216</v>
      </c>
      <c r="I401" t="s">
        <v>84</v>
      </c>
    </row>
    <row r="402" spans="1:9" x14ac:dyDescent="0.45">
      <c r="A402" t="s">
        <v>23</v>
      </c>
      <c r="B402" s="1">
        <v>43177</v>
      </c>
      <c r="C402">
        <v>2018</v>
      </c>
      <c r="D402" t="s">
        <v>96</v>
      </c>
      <c r="E402" t="s">
        <v>101</v>
      </c>
      <c r="F402">
        <f>_xlfn.ISOWEEKNUM(таблПродажи[[#This Row],[Дата]])</f>
        <v>11</v>
      </c>
      <c r="G402" t="s">
        <v>39</v>
      </c>
      <c r="H402">
        <v>2254656</v>
      </c>
      <c r="I402" t="s">
        <v>43</v>
      </c>
    </row>
    <row r="403" spans="1:9" x14ac:dyDescent="0.45">
      <c r="A403" t="s">
        <v>29</v>
      </c>
      <c r="B403" s="1">
        <v>43595</v>
      </c>
      <c r="C403">
        <v>2019</v>
      </c>
      <c r="D403" t="s">
        <v>95</v>
      </c>
      <c r="E403" t="s">
        <v>102</v>
      </c>
      <c r="F403">
        <f>_xlfn.ISOWEEKNUM(таблПродажи[[#This Row],[Дата]])</f>
        <v>19</v>
      </c>
      <c r="G403" t="s">
        <v>56</v>
      </c>
      <c r="H403">
        <v>4528224</v>
      </c>
      <c r="I403" t="s">
        <v>59</v>
      </c>
    </row>
    <row r="404" spans="1:9" x14ac:dyDescent="0.45">
      <c r="A404" t="s">
        <v>30</v>
      </c>
      <c r="B404" s="1">
        <v>43167</v>
      </c>
      <c r="C404">
        <v>2018</v>
      </c>
      <c r="D404" t="s">
        <v>96</v>
      </c>
      <c r="E404" t="s">
        <v>101</v>
      </c>
      <c r="F404">
        <f>_xlfn.ISOWEEKNUM(таблПродажи[[#This Row],[Дата]])</f>
        <v>10</v>
      </c>
      <c r="G404" t="s">
        <v>86</v>
      </c>
      <c r="H404">
        <v>3906912</v>
      </c>
      <c r="I404" t="s">
        <v>88</v>
      </c>
    </row>
    <row r="405" spans="1:9" x14ac:dyDescent="0.45">
      <c r="A405" t="s">
        <v>58</v>
      </c>
      <c r="B405" s="1">
        <v>43415</v>
      </c>
      <c r="C405">
        <v>2018</v>
      </c>
      <c r="D405" t="s">
        <v>93</v>
      </c>
      <c r="E405" t="s">
        <v>106</v>
      </c>
      <c r="F405">
        <f>_xlfn.ISOWEEKNUM(таблПродажи[[#This Row],[Дата]])</f>
        <v>45</v>
      </c>
      <c r="G405" t="s">
        <v>80</v>
      </c>
      <c r="H405">
        <v>1882400</v>
      </c>
      <c r="I405" t="s">
        <v>83</v>
      </c>
    </row>
    <row r="406" spans="1:9" x14ac:dyDescent="0.45">
      <c r="A406" t="s">
        <v>63</v>
      </c>
      <c r="B406" s="1">
        <v>43203</v>
      </c>
      <c r="C406">
        <v>2018</v>
      </c>
      <c r="D406" t="s">
        <v>95</v>
      </c>
      <c r="E406" t="s">
        <v>103</v>
      </c>
      <c r="F406">
        <f>_xlfn.ISOWEEKNUM(таблПродажи[[#This Row],[Дата]])</f>
        <v>15</v>
      </c>
      <c r="G406" t="s">
        <v>56</v>
      </c>
      <c r="H406">
        <v>2280320</v>
      </c>
      <c r="I406" t="s">
        <v>59</v>
      </c>
    </row>
    <row r="407" spans="1:9" x14ac:dyDescent="0.45">
      <c r="A407" t="s">
        <v>24</v>
      </c>
      <c r="B407" s="1">
        <v>43146</v>
      </c>
      <c r="C407">
        <v>2018</v>
      </c>
      <c r="D407" t="s">
        <v>96</v>
      </c>
      <c r="E407" t="s">
        <v>100</v>
      </c>
      <c r="F407">
        <f>_xlfn.ISOWEEKNUM(таблПродажи[[#This Row],[Дата]])</f>
        <v>7</v>
      </c>
      <c r="G407" t="s">
        <v>46</v>
      </c>
      <c r="H407">
        <v>1341088</v>
      </c>
      <c r="I407" t="s">
        <v>49</v>
      </c>
    </row>
    <row r="408" spans="1:9" x14ac:dyDescent="0.45">
      <c r="A408" t="s">
        <v>64</v>
      </c>
      <c r="B408" s="1">
        <v>43106</v>
      </c>
      <c r="C408">
        <v>2018</v>
      </c>
      <c r="D408" t="s">
        <v>96</v>
      </c>
      <c r="E408" t="s">
        <v>99</v>
      </c>
      <c r="F408">
        <f>_xlfn.ISOWEEKNUM(таблПродажи[[#This Row],[Дата]])</f>
        <v>1</v>
      </c>
      <c r="G408" t="s">
        <v>56</v>
      </c>
      <c r="H408">
        <v>1480736</v>
      </c>
      <c r="I408" t="s">
        <v>60</v>
      </c>
    </row>
    <row r="409" spans="1:9" x14ac:dyDescent="0.45">
      <c r="A409" t="s">
        <v>21</v>
      </c>
      <c r="B409" s="1">
        <v>43785</v>
      </c>
      <c r="C409">
        <v>2019</v>
      </c>
      <c r="D409" t="s">
        <v>93</v>
      </c>
      <c r="E409" t="s">
        <v>106</v>
      </c>
      <c r="F409">
        <f>_xlfn.ISOWEEKNUM(таблПродажи[[#This Row],[Дата]])</f>
        <v>46</v>
      </c>
      <c r="G409" t="s">
        <v>73</v>
      </c>
      <c r="H409">
        <v>7503424</v>
      </c>
      <c r="I409" t="s">
        <v>78</v>
      </c>
    </row>
    <row r="410" spans="1:9" x14ac:dyDescent="0.45">
      <c r="A410" t="s">
        <v>31</v>
      </c>
      <c r="B410" s="1">
        <v>43695</v>
      </c>
      <c r="C410">
        <v>2019</v>
      </c>
      <c r="D410" t="s">
        <v>94</v>
      </c>
      <c r="E410" t="s">
        <v>107</v>
      </c>
      <c r="F410">
        <f>_xlfn.ISOWEEKNUM(таблПродажи[[#This Row],[Дата]])</f>
        <v>33</v>
      </c>
      <c r="G410" t="s">
        <v>33</v>
      </c>
      <c r="H410">
        <v>1172256</v>
      </c>
      <c r="I410" t="s">
        <v>116</v>
      </c>
    </row>
    <row r="411" spans="1:9" x14ac:dyDescent="0.45">
      <c r="A411" t="s">
        <v>62</v>
      </c>
      <c r="B411" s="1">
        <v>43784</v>
      </c>
      <c r="C411">
        <v>2019</v>
      </c>
      <c r="D411" t="s">
        <v>93</v>
      </c>
      <c r="E411" t="s">
        <v>106</v>
      </c>
      <c r="F411">
        <f>_xlfn.ISOWEEKNUM(таблПродажи[[#This Row],[Дата]])</f>
        <v>46</v>
      </c>
      <c r="G411" t="s">
        <v>18</v>
      </c>
      <c r="H411">
        <v>4328384</v>
      </c>
      <c r="I411" t="s">
        <v>22</v>
      </c>
    </row>
    <row r="412" spans="1:9" x14ac:dyDescent="0.45">
      <c r="A412" t="s">
        <v>25</v>
      </c>
      <c r="B412" s="1">
        <v>43557</v>
      </c>
      <c r="C412">
        <v>2019</v>
      </c>
      <c r="D412" t="s">
        <v>95</v>
      </c>
      <c r="E412" t="s">
        <v>103</v>
      </c>
      <c r="F412">
        <f>_xlfn.ISOWEEKNUM(таблПродажи[[#This Row],[Дата]])</f>
        <v>14</v>
      </c>
      <c r="G412" t="s">
        <v>56</v>
      </c>
      <c r="H412">
        <v>500576</v>
      </c>
      <c r="I412" t="s">
        <v>61</v>
      </c>
    </row>
    <row r="413" spans="1:9" x14ac:dyDescent="0.45">
      <c r="A413" t="s">
        <v>21</v>
      </c>
      <c r="B413" s="1">
        <v>43863</v>
      </c>
      <c r="C413">
        <v>2020</v>
      </c>
      <c r="D413" t="s">
        <v>96</v>
      </c>
      <c r="E413" t="s">
        <v>100</v>
      </c>
      <c r="F413">
        <f>_xlfn.ISOWEEKNUM(таблПродажи[[#This Row],[Дата]])</f>
        <v>5</v>
      </c>
      <c r="G413" t="s">
        <v>39</v>
      </c>
      <c r="H413">
        <v>1775712</v>
      </c>
      <c r="I413" t="s">
        <v>44</v>
      </c>
    </row>
    <row r="414" spans="1:9" x14ac:dyDescent="0.45">
      <c r="A414" t="s">
        <v>62</v>
      </c>
      <c r="B414" s="1">
        <v>43794</v>
      </c>
      <c r="C414">
        <v>2019</v>
      </c>
      <c r="D414" t="s">
        <v>93</v>
      </c>
      <c r="E414" t="s">
        <v>106</v>
      </c>
      <c r="F414">
        <f>_xlfn.ISOWEEKNUM(таблПродажи[[#This Row],[Дата]])</f>
        <v>48</v>
      </c>
      <c r="G414" t="s">
        <v>80</v>
      </c>
      <c r="H414">
        <v>2996960</v>
      </c>
      <c r="I414" t="s">
        <v>85</v>
      </c>
    </row>
    <row r="415" spans="1:9" x14ac:dyDescent="0.45">
      <c r="A415" t="s">
        <v>29</v>
      </c>
      <c r="B415" s="1">
        <v>43595</v>
      </c>
      <c r="C415">
        <v>2019</v>
      </c>
      <c r="D415" t="s">
        <v>95</v>
      </c>
      <c r="E415" t="s">
        <v>102</v>
      </c>
      <c r="F415">
        <f>_xlfn.ISOWEEKNUM(таблПродажи[[#This Row],[Дата]])</f>
        <v>19</v>
      </c>
      <c r="G415" t="s">
        <v>56</v>
      </c>
      <c r="H415">
        <v>423072</v>
      </c>
      <c r="I415" t="s">
        <v>59</v>
      </c>
    </row>
    <row r="416" spans="1:9" x14ac:dyDescent="0.45">
      <c r="A416" t="s">
        <v>29</v>
      </c>
      <c r="B416" s="1">
        <v>43490</v>
      </c>
      <c r="C416">
        <v>2019</v>
      </c>
      <c r="D416" t="s">
        <v>96</v>
      </c>
      <c r="E416" t="s">
        <v>99</v>
      </c>
      <c r="F416">
        <f>_xlfn.ISOWEEKNUM(таблПродажи[[#This Row],[Дата]])</f>
        <v>4</v>
      </c>
      <c r="G416" t="s">
        <v>80</v>
      </c>
      <c r="H416">
        <v>454176</v>
      </c>
      <c r="I416" t="s">
        <v>83</v>
      </c>
    </row>
    <row r="417" spans="1:9" x14ac:dyDescent="0.45">
      <c r="A417" t="s">
        <v>38</v>
      </c>
      <c r="B417" s="1">
        <v>43678</v>
      </c>
      <c r="C417">
        <v>2019</v>
      </c>
      <c r="D417" t="s">
        <v>94</v>
      </c>
      <c r="E417" t="s">
        <v>107</v>
      </c>
      <c r="F417">
        <f>_xlfn.ISOWEEKNUM(таблПродажи[[#This Row],[Дата]])</f>
        <v>31</v>
      </c>
      <c r="G417" t="s">
        <v>39</v>
      </c>
      <c r="H417">
        <v>1387328</v>
      </c>
      <c r="I417" t="s">
        <v>41</v>
      </c>
    </row>
    <row r="418" spans="1:9" x14ac:dyDescent="0.45">
      <c r="A418" t="s">
        <v>24</v>
      </c>
      <c r="B418" s="1">
        <v>43153</v>
      </c>
      <c r="C418">
        <v>2018</v>
      </c>
      <c r="D418" t="s">
        <v>96</v>
      </c>
      <c r="E418" t="s">
        <v>100</v>
      </c>
      <c r="F418">
        <f>_xlfn.ISOWEEKNUM(таблПродажи[[#This Row],[Дата]])</f>
        <v>8</v>
      </c>
      <c r="G418" t="s">
        <v>46</v>
      </c>
      <c r="H418">
        <v>2507456</v>
      </c>
      <c r="I418" t="s">
        <v>50</v>
      </c>
    </row>
    <row r="419" spans="1:9" x14ac:dyDescent="0.45">
      <c r="A419" t="s">
        <v>10</v>
      </c>
      <c r="B419" s="1">
        <v>43158</v>
      </c>
      <c r="C419">
        <v>2018</v>
      </c>
      <c r="D419" t="s">
        <v>96</v>
      </c>
      <c r="E419" t="s">
        <v>100</v>
      </c>
      <c r="F419">
        <f>_xlfn.ISOWEEKNUM(таблПродажи[[#This Row],[Дата]])</f>
        <v>9</v>
      </c>
      <c r="G419" t="s">
        <v>33</v>
      </c>
      <c r="H419">
        <v>797664</v>
      </c>
      <c r="I419" t="s">
        <v>36</v>
      </c>
    </row>
    <row r="420" spans="1:9" x14ac:dyDescent="0.45">
      <c r="A420" t="s">
        <v>38</v>
      </c>
      <c r="B420" s="1">
        <v>43439</v>
      </c>
      <c r="C420">
        <v>2018</v>
      </c>
      <c r="D420" t="s">
        <v>93</v>
      </c>
      <c r="E420" t="s">
        <v>105</v>
      </c>
      <c r="F420">
        <f>_xlfn.ISOWEEKNUM(таблПродажи[[#This Row],[Дата]])</f>
        <v>49</v>
      </c>
      <c r="G420" t="s">
        <v>39</v>
      </c>
      <c r="H420">
        <v>1100704</v>
      </c>
      <c r="I420" t="s">
        <v>42</v>
      </c>
    </row>
    <row r="421" spans="1:9" x14ac:dyDescent="0.45">
      <c r="A421" t="s">
        <v>30</v>
      </c>
      <c r="B421" s="1">
        <v>43858</v>
      </c>
      <c r="C421">
        <v>2020</v>
      </c>
      <c r="D421" t="s">
        <v>96</v>
      </c>
      <c r="E421" t="s">
        <v>99</v>
      </c>
      <c r="F421">
        <f>_xlfn.ISOWEEKNUM(таблПродажи[[#This Row],[Дата]])</f>
        <v>5</v>
      </c>
      <c r="G421" t="s">
        <v>65</v>
      </c>
      <c r="H421">
        <v>485696</v>
      </c>
      <c r="I421" t="s">
        <v>35</v>
      </c>
    </row>
    <row r="422" spans="1:9" x14ac:dyDescent="0.45">
      <c r="A422" t="s">
        <v>25</v>
      </c>
      <c r="B422" s="1">
        <v>43109</v>
      </c>
      <c r="C422">
        <v>2018</v>
      </c>
      <c r="D422" t="s">
        <v>96</v>
      </c>
      <c r="E422" t="s">
        <v>99</v>
      </c>
      <c r="F422">
        <f>_xlfn.ISOWEEKNUM(таблПродажи[[#This Row],[Дата]])</f>
        <v>2</v>
      </c>
      <c r="G422" t="s">
        <v>56</v>
      </c>
      <c r="H422">
        <v>859392</v>
      </c>
      <c r="I422" t="s">
        <v>61</v>
      </c>
    </row>
    <row r="423" spans="1:9" x14ac:dyDescent="0.45">
      <c r="A423" t="s">
        <v>15</v>
      </c>
      <c r="B423" s="1">
        <v>43479</v>
      </c>
      <c r="C423">
        <v>2019</v>
      </c>
      <c r="D423" t="s">
        <v>96</v>
      </c>
      <c r="E423" t="s">
        <v>99</v>
      </c>
      <c r="F423">
        <f>_xlfn.ISOWEEKNUM(таблПродажи[[#This Row],[Дата]])</f>
        <v>3</v>
      </c>
      <c r="G423" t="s">
        <v>39</v>
      </c>
      <c r="H423">
        <v>351744</v>
      </c>
      <c r="I423" t="s">
        <v>43</v>
      </c>
    </row>
    <row r="424" spans="1:9" x14ac:dyDescent="0.45">
      <c r="A424" t="s">
        <v>10</v>
      </c>
      <c r="B424" s="1">
        <v>43504</v>
      </c>
      <c r="C424">
        <v>2019</v>
      </c>
      <c r="D424" t="s">
        <v>96</v>
      </c>
      <c r="E424" t="s">
        <v>100</v>
      </c>
      <c r="F424">
        <f>_xlfn.ISOWEEKNUM(таблПродажи[[#This Row],[Дата]])</f>
        <v>6</v>
      </c>
      <c r="G424" t="s">
        <v>33</v>
      </c>
      <c r="H424">
        <v>2474016</v>
      </c>
      <c r="I424" t="s">
        <v>36</v>
      </c>
    </row>
    <row r="425" spans="1:9" x14ac:dyDescent="0.45">
      <c r="A425" t="s">
        <v>30</v>
      </c>
      <c r="B425" s="1">
        <v>44141</v>
      </c>
      <c r="C425">
        <v>2020</v>
      </c>
      <c r="D425" t="s">
        <v>93</v>
      </c>
      <c r="E425" t="s">
        <v>106</v>
      </c>
      <c r="F425">
        <f>_xlfn.ISOWEEKNUM(таблПродажи[[#This Row],[Дата]])</f>
        <v>45</v>
      </c>
      <c r="G425" t="s">
        <v>18</v>
      </c>
      <c r="H425">
        <v>6592000</v>
      </c>
      <c r="I425" t="s">
        <v>22</v>
      </c>
    </row>
    <row r="426" spans="1:9" x14ac:dyDescent="0.45">
      <c r="A426" t="s">
        <v>12</v>
      </c>
      <c r="B426" s="1">
        <v>43506</v>
      </c>
      <c r="C426">
        <v>2019</v>
      </c>
      <c r="D426" t="s">
        <v>96</v>
      </c>
      <c r="E426" t="s">
        <v>100</v>
      </c>
      <c r="F426">
        <f>_xlfn.ISOWEEKNUM(таблПродажи[[#This Row],[Дата]])</f>
        <v>6</v>
      </c>
      <c r="G426" t="s">
        <v>68</v>
      </c>
      <c r="H426">
        <v>2108448</v>
      </c>
      <c r="I426" t="s">
        <v>71</v>
      </c>
    </row>
    <row r="427" spans="1:9" x14ac:dyDescent="0.45">
      <c r="A427" t="s">
        <v>64</v>
      </c>
      <c r="B427" s="1">
        <v>43822</v>
      </c>
      <c r="C427">
        <v>2019</v>
      </c>
      <c r="D427" t="s">
        <v>93</v>
      </c>
      <c r="E427" t="s">
        <v>105</v>
      </c>
      <c r="F427">
        <f>_xlfn.ISOWEEKNUM(таблПродажи[[#This Row],[Дата]])</f>
        <v>52</v>
      </c>
      <c r="G427" t="s">
        <v>56</v>
      </c>
      <c r="H427">
        <v>1776640</v>
      </c>
      <c r="I427" t="s">
        <v>57</v>
      </c>
    </row>
    <row r="428" spans="1:9" x14ac:dyDescent="0.45">
      <c r="A428" t="s">
        <v>15</v>
      </c>
      <c r="B428" s="1">
        <v>43633</v>
      </c>
      <c r="C428">
        <v>2019</v>
      </c>
      <c r="D428" t="s">
        <v>95</v>
      </c>
      <c r="E428" t="s">
        <v>108</v>
      </c>
      <c r="F428">
        <f>_xlfn.ISOWEEKNUM(таблПродажи[[#This Row],[Дата]])</f>
        <v>25</v>
      </c>
      <c r="G428" t="s">
        <v>68</v>
      </c>
      <c r="H428">
        <v>3298944</v>
      </c>
      <c r="I428" t="s">
        <v>72</v>
      </c>
    </row>
    <row r="429" spans="1:9" x14ac:dyDescent="0.45">
      <c r="A429" t="s">
        <v>15</v>
      </c>
      <c r="B429" s="1">
        <v>43870</v>
      </c>
      <c r="C429">
        <v>2020</v>
      </c>
      <c r="D429" t="s">
        <v>96</v>
      </c>
      <c r="E429" t="s">
        <v>100</v>
      </c>
      <c r="F429">
        <f>_xlfn.ISOWEEKNUM(таблПродажи[[#This Row],[Дата]])</f>
        <v>6</v>
      </c>
      <c r="G429" t="s">
        <v>68</v>
      </c>
      <c r="H429">
        <v>2730304</v>
      </c>
      <c r="I429" t="s">
        <v>71</v>
      </c>
    </row>
    <row r="430" spans="1:9" x14ac:dyDescent="0.45">
      <c r="A430" t="s">
        <v>16</v>
      </c>
      <c r="B430" s="1">
        <v>43558</v>
      </c>
      <c r="C430">
        <v>2019</v>
      </c>
      <c r="D430" t="s">
        <v>95</v>
      </c>
      <c r="E430" t="s">
        <v>103</v>
      </c>
      <c r="F430">
        <f>_xlfn.ISOWEEKNUM(таблПродажи[[#This Row],[Дата]])</f>
        <v>14</v>
      </c>
      <c r="G430" t="s">
        <v>39</v>
      </c>
      <c r="H430">
        <v>1033120</v>
      </c>
      <c r="I430" t="s">
        <v>43</v>
      </c>
    </row>
    <row r="431" spans="1:9" x14ac:dyDescent="0.45">
      <c r="A431" t="s">
        <v>5</v>
      </c>
      <c r="B431" s="1">
        <v>43972</v>
      </c>
      <c r="C431">
        <v>2020</v>
      </c>
      <c r="D431" t="s">
        <v>95</v>
      </c>
      <c r="E431" t="s">
        <v>102</v>
      </c>
      <c r="F431">
        <f>_xlfn.ISOWEEKNUM(таблПродажи[[#This Row],[Дата]])</f>
        <v>21</v>
      </c>
      <c r="G431" t="s">
        <v>68</v>
      </c>
      <c r="H431">
        <v>344640</v>
      </c>
      <c r="I431" t="s">
        <v>71</v>
      </c>
    </row>
    <row r="432" spans="1:9" x14ac:dyDescent="0.45">
      <c r="A432" t="s">
        <v>15</v>
      </c>
      <c r="B432" s="1">
        <v>43118</v>
      </c>
      <c r="C432">
        <v>2018</v>
      </c>
      <c r="D432" t="s">
        <v>96</v>
      </c>
      <c r="E432" t="s">
        <v>99</v>
      </c>
      <c r="F432">
        <f>_xlfn.ISOWEEKNUM(таблПродажи[[#This Row],[Дата]])</f>
        <v>3</v>
      </c>
      <c r="G432" t="s">
        <v>68</v>
      </c>
      <c r="H432">
        <v>1056704</v>
      </c>
      <c r="I432" t="s">
        <v>70</v>
      </c>
    </row>
    <row r="433" spans="1:9" x14ac:dyDescent="0.45">
      <c r="A433" t="s">
        <v>38</v>
      </c>
      <c r="B433" s="1">
        <v>43840</v>
      </c>
      <c r="C433">
        <v>2020</v>
      </c>
      <c r="D433" t="s">
        <v>96</v>
      </c>
      <c r="E433" t="s">
        <v>99</v>
      </c>
      <c r="F433">
        <f>_xlfn.ISOWEEKNUM(таблПродажи[[#This Row],[Дата]])</f>
        <v>2</v>
      </c>
      <c r="G433" t="s">
        <v>39</v>
      </c>
      <c r="H433">
        <v>551392</v>
      </c>
      <c r="I433" t="s">
        <v>44</v>
      </c>
    </row>
    <row r="434" spans="1:9" x14ac:dyDescent="0.45">
      <c r="A434" t="s">
        <v>10</v>
      </c>
      <c r="B434" s="1">
        <v>43108</v>
      </c>
      <c r="C434">
        <v>2018</v>
      </c>
      <c r="D434" t="s">
        <v>96</v>
      </c>
      <c r="E434" t="s">
        <v>99</v>
      </c>
      <c r="F434">
        <f>_xlfn.ISOWEEKNUM(таблПродажи[[#This Row],[Дата]])</f>
        <v>2</v>
      </c>
      <c r="G434" t="s">
        <v>8</v>
      </c>
      <c r="H434">
        <v>957472</v>
      </c>
      <c r="I434" t="s">
        <v>9</v>
      </c>
    </row>
    <row r="435" spans="1:9" x14ac:dyDescent="0.45">
      <c r="A435" t="s">
        <v>52</v>
      </c>
      <c r="B435" s="1">
        <v>43862</v>
      </c>
      <c r="C435">
        <v>2020</v>
      </c>
      <c r="D435" t="s">
        <v>96</v>
      </c>
      <c r="E435" t="s">
        <v>100</v>
      </c>
      <c r="F435">
        <f>_xlfn.ISOWEEKNUM(таблПродажи[[#This Row],[Дата]])</f>
        <v>5</v>
      </c>
      <c r="G435" t="s">
        <v>46</v>
      </c>
      <c r="H435">
        <v>460832</v>
      </c>
      <c r="I435" t="s">
        <v>48</v>
      </c>
    </row>
    <row r="436" spans="1:9" x14ac:dyDescent="0.45">
      <c r="A436" t="s">
        <v>16</v>
      </c>
      <c r="B436" s="1">
        <v>43909</v>
      </c>
      <c r="C436">
        <v>2020</v>
      </c>
      <c r="D436" t="s">
        <v>96</v>
      </c>
      <c r="E436" t="s">
        <v>101</v>
      </c>
      <c r="F436">
        <f>_xlfn.ISOWEEKNUM(таблПродажи[[#This Row],[Дата]])</f>
        <v>12</v>
      </c>
      <c r="G436" t="s">
        <v>39</v>
      </c>
      <c r="H436">
        <v>749792</v>
      </c>
      <c r="I436" t="s">
        <v>41</v>
      </c>
    </row>
    <row r="437" spans="1:9" x14ac:dyDescent="0.45">
      <c r="A437" t="s">
        <v>5</v>
      </c>
      <c r="B437" s="1">
        <v>44158</v>
      </c>
      <c r="C437">
        <v>2020</v>
      </c>
      <c r="D437" t="s">
        <v>93</v>
      </c>
      <c r="E437" t="s">
        <v>106</v>
      </c>
      <c r="F437">
        <f>_xlfn.ISOWEEKNUM(таблПродажи[[#This Row],[Дата]])</f>
        <v>48</v>
      </c>
      <c r="G437" t="s">
        <v>8</v>
      </c>
      <c r="H437">
        <v>5516960</v>
      </c>
      <c r="I437" t="s">
        <v>9</v>
      </c>
    </row>
    <row r="438" spans="1:9" x14ac:dyDescent="0.45">
      <c r="A438" t="s">
        <v>30</v>
      </c>
      <c r="B438" s="1">
        <v>44037</v>
      </c>
      <c r="C438">
        <v>2020</v>
      </c>
      <c r="D438" t="s">
        <v>94</v>
      </c>
      <c r="E438" t="s">
        <v>98</v>
      </c>
      <c r="F438">
        <f>_xlfn.ISOWEEKNUM(таблПродажи[[#This Row],[Дата]])</f>
        <v>30</v>
      </c>
      <c r="G438" t="s">
        <v>65</v>
      </c>
      <c r="H438">
        <v>432512</v>
      </c>
      <c r="I438" t="s">
        <v>66</v>
      </c>
    </row>
    <row r="439" spans="1:9" x14ac:dyDescent="0.45">
      <c r="A439" t="s">
        <v>45</v>
      </c>
      <c r="B439" s="1">
        <v>43548</v>
      </c>
      <c r="C439">
        <v>2019</v>
      </c>
      <c r="D439" t="s">
        <v>96</v>
      </c>
      <c r="E439" t="s">
        <v>101</v>
      </c>
      <c r="F439">
        <f>_xlfn.ISOWEEKNUM(таблПродажи[[#This Row],[Дата]])</f>
        <v>12</v>
      </c>
      <c r="G439" t="s">
        <v>68</v>
      </c>
      <c r="H439">
        <v>921408</v>
      </c>
      <c r="I439" t="s">
        <v>71</v>
      </c>
    </row>
    <row r="440" spans="1:9" x14ac:dyDescent="0.45">
      <c r="A440" t="s">
        <v>58</v>
      </c>
      <c r="B440" s="1">
        <v>43567</v>
      </c>
      <c r="C440">
        <v>2019</v>
      </c>
      <c r="D440" t="s">
        <v>95</v>
      </c>
      <c r="E440" t="s">
        <v>103</v>
      </c>
      <c r="F440">
        <f>_xlfn.ISOWEEKNUM(таблПродажи[[#This Row],[Дата]])</f>
        <v>15</v>
      </c>
      <c r="G440" t="s">
        <v>80</v>
      </c>
      <c r="H440">
        <v>314400</v>
      </c>
      <c r="I440" t="s">
        <v>84</v>
      </c>
    </row>
    <row r="441" spans="1:9" x14ac:dyDescent="0.45">
      <c r="A441" t="s">
        <v>55</v>
      </c>
      <c r="B441" s="1">
        <v>43704</v>
      </c>
      <c r="C441">
        <v>2019</v>
      </c>
      <c r="D441" t="s">
        <v>94</v>
      </c>
      <c r="E441" t="s">
        <v>107</v>
      </c>
      <c r="F441">
        <f>_xlfn.ISOWEEKNUM(таблПродажи[[#This Row],[Дата]])</f>
        <v>35</v>
      </c>
      <c r="G441" t="s">
        <v>56</v>
      </c>
      <c r="H441">
        <v>647776</v>
      </c>
      <c r="I441" t="s">
        <v>61</v>
      </c>
    </row>
    <row r="442" spans="1:9" x14ac:dyDescent="0.45">
      <c r="A442" t="s">
        <v>28</v>
      </c>
      <c r="B442" s="1">
        <v>43566</v>
      </c>
      <c r="C442">
        <v>2019</v>
      </c>
      <c r="D442" t="s">
        <v>95</v>
      </c>
      <c r="E442" t="s">
        <v>103</v>
      </c>
      <c r="F442">
        <f>_xlfn.ISOWEEKNUM(таблПродажи[[#This Row],[Дата]])</f>
        <v>15</v>
      </c>
      <c r="G442" t="s">
        <v>56</v>
      </c>
      <c r="H442">
        <v>810368</v>
      </c>
      <c r="I442" t="s">
        <v>61</v>
      </c>
    </row>
    <row r="443" spans="1:9" x14ac:dyDescent="0.45">
      <c r="A443" t="s">
        <v>16</v>
      </c>
      <c r="B443" s="1">
        <v>43145</v>
      </c>
      <c r="C443">
        <v>2018</v>
      </c>
      <c r="D443" t="s">
        <v>96</v>
      </c>
      <c r="E443" t="s">
        <v>100</v>
      </c>
      <c r="F443">
        <f>_xlfn.ISOWEEKNUM(таблПродажи[[#This Row],[Дата]])</f>
        <v>7</v>
      </c>
      <c r="G443" t="s">
        <v>73</v>
      </c>
      <c r="H443">
        <v>2398912</v>
      </c>
      <c r="I443" t="s">
        <v>75</v>
      </c>
    </row>
    <row r="444" spans="1:9" x14ac:dyDescent="0.45">
      <c r="A444" t="s">
        <v>31</v>
      </c>
      <c r="B444" s="1">
        <v>43895</v>
      </c>
      <c r="C444">
        <v>2020</v>
      </c>
      <c r="D444" t="s">
        <v>96</v>
      </c>
      <c r="E444" t="s">
        <v>101</v>
      </c>
      <c r="F444">
        <f>_xlfn.ISOWEEKNUM(таблПродажи[[#This Row],[Дата]])</f>
        <v>10</v>
      </c>
      <c r="G444" t="s">
        <v>33</v>
      </c>
      <c r="H444">
        <v>6048864</v>
      </c>
      <c r="I444" t="s">
        <v>37</v>
      </c>
    </row>
    <row r="445" spans="1:9" x14ac:dyDescent="0.45">
      <c r="A445" t="s">
        <v>64</v>
      </c>
      <c r="B445" s="1">
        <v>43751</v>
      </c>
      <c r="C445">
        <v>2019</v>
      </c>
      <c r="D445" t="s">
        <v>93</v>
      </c>
      <c r="E445" t="s">
        <v>109</v>
      </c>
      <c r="F445">
        <f>_xlfn.ISOWEEKNUM(таблПродажи[[#This Row],[Дата]])</f>
        <v>41</v>
      </c>
      <c r="G445" t="s">
        <v>56</v>
      </c>
      <c r="H445">
        <v>208736</v>
      </c>
      <c r="I445" t="s">
        <v>61</v>
      </c>
    </row>
    <row r="446" spans="1:9" x14ac:dyDescent="0.45">
      <c r="A446" t="s">
        <v>62</v>
      </c>
      <c r="B446" s="1">
        <v>43176</v>
      </c>
      <c r="C446">
        <v>2018</v>
      </c>
      <c r="D446" t="s">
        <v>96</v>
      </c>
      <c r="E446" t="s">
        <v>101</v>
      </c>
      <c r="F446">
        <f>_xlfn.ISOWEEKNUM(таблПродажи[[#This Row],[Дата]])</f>
        <v>11</v>
      </c>
      <c r="G446" t="s">
        <v>80</v>
      </c>
      <c r="H446">
        <v>2523200</v>
      </c>
      <c r="I446" t="s">
        <v>82</v>
      </c>
    </row>
    <row r="447" spans="1:9" x14ac:dyDescent="0.45">
      <c r="A447" t="s">
        <v>12</v>
      </c>
      <c r="B447" s="1">
        <v>43399</v>
      </c>
      <c r="C447">
        <v>2018</v>
      </c>
      <c r="D447" t="s">
        <v>93</v>
      </c>
      <c r="E447" t="s">
        <v>109</v>
      </c>
      <c r="F447">
        <f>_xlfn.ISOWEEKNUM(таблПродажи[[#This Row],[Дата]])</f>
        <v>43</v>
      </c>
      <c r="G447" t="s">
        <v>68</v>
      </c>
      <c r="H447">
        <v>5571360</v>
      </c>
      <c r="I447" t="s">
        <v>71</v>
      </c>
    </row>
    <row r="448" spans="1:9" x14ac:dyDescent="0.45">
      <c r="A448" t="s">
        <v>24</v>
      </c>
      <c r="B448" s="1">
        <v>43901</v>
      </c>
      <c r="C448">
        <v>2020</v>
      </c>
      <c r="D448" t="s">
        <v>96</v>
      </c>
      <c r="E448" t="s">
        <v>101</v>
      </c>
      <c r="F448">
        <f>_xlfn.ISOWEEKNUM(таблПродажи[[#This Row],[Дата]])</f>
        <v>11</v>
      </c>
      <c r="G448" t="s">
        <v>46</v>
      </c>
      <c r="H448">
        <v>1552640</v>
      </c>
      <c r="I448" t="s">
        <v>54</v>
      </c>
    </row>
    <row r="449" spans="1:9" x14ac:dyDescent="0.45">
      <c r="A449" t="s">
        <v>27</v>
      </c>
      <c r="B449" s="1">
        <v>43207</v>
      </c>
      <c r="C449">
        <v>2018</v>
      </c>
      <c r="D449" t="s">
        <v>95</v>
      </c>
      <c r="E449" t="s">
        <v>103</v>
      </c>
      <c r="F449">
        <f>_xlfn.ISOWEEKNUM(таблПродажи[[#This Row],[Дата]])</f>
        <v>16</v>
      </c>
      <c r="G449" t="s">
        <v>80</v>
      </c>
      <c r="H449">
        <v>2942144</v>
      </c>
      <c r="I449" t="s">
        <v>85</v>
      </c>
    </row>
    <row r="450" spans="1:9" x14ac:dyDescent="0.45">
      <c r="A450" t="s">
        <v>21</v>
      </c>
      <c r="B450" s="1">
        <v>43217</v>
      </c>
      <c r="C450">
        <v>2018</v>
      </c>
      <c r="D450" t="s">
        <v>95</v>
      </c>
      <c r="E450" t="s">
        <v>103</v>
      </c>
      <c r="F450">
        <f>_xlfn.ISOWEEKNUM(таблПродажи[[#This Row],[Дата]])</f>
        <v>17</v>
      </c>
      <c r="G450" t="s">
        <v>39</v>
      </c>
      <c r="H450">
        <v>1152000</v>
      </c>
      <c r="I450" t="s">
        <v>43</v>
      </c>
    </row>
    <row r="451" spans="1:9" x14ac:dyDescent="0.45">
      <c r="A451" t="s">
        <v>38</v>
      </c>
      <c r="B451" s="1">
        <v>43954</v>
      </c>
      <c r="C451">
        <v>2020</v>
      </c>
      <c r="D451" t="s">
        <v>95</v>
      </c>
      <c r="E451" t="s">
        <v>102</v>
      </c>
      <c r="F451">
        <f>_xlfn.ISOWEEKNUM(таблПродажи[[#This Row],[Дата]])</f>
        <v>18</v>
      </c>
      <c r="G451" t="s">
        <v>39</v>
      </c>
      <c r="H451">
        <v>355136</v>
      </c>
      <c r="I451" t="s">
        <v>42</v>
      </c>
    </row>
    <row r="452" spans="1:9" x14ac:dyDescent="0.45">
      <c r="A452" t="s">
        <v>23</v>
      </c>
      <c r="B452" s="1">
        <v>44035</v>
      </c>
      <c r="C452">
        <v>2020</v>
      </c>
      <c r="D452" t="s">
        <v>94</v>
      </c>
      <c r="E452" t="s">
        <v>98</v>
      </c>
      <c r="F452">
        <f>_xlfn.ISOWEEKNUM(таблПродажи[[#This Row],[Дата]])</f>
        <v>30</v>
      </c>
      <c r="G452" t="s">
        <v>73</v>
      </c>
      <c r="H452">
        <v>701856</v>
      </c>
      <c r="I452" t="s">
        <v>79</v>
      </c>
    </row>
    <row r="453" spans="1:9" x14ac:dyDescent="0.45">
      <c r="A453" t="s">
        <v>12</v>
      </c>
      <c r="B453" s="1">
        <v>43215</v>
      </c>
      <c r="C453">
        <v>2018</v>
      </c>
      <c r="D453" t="s">
        <v>95</v>
      </c>
      <c r="E453" t="s">
        <v>103</v>
      </c>
      <c r="F453">
        <f>_xlfn.ISOWEEKNUM(таблПродажи[[#This Row],[Дата]])</f>
        <v>17</v>
      </c>
      <c r="G453" t="s">
        <v>68</v>
      </c>
      <c r="H453">
        <v>2416736</v>
      </c>
      <c r="I453" t="s">
        <v>69</v>
      </c>
    </row>
    <row r="454" spans="1:9" x14ac:dyDescent="0.45">
      <c r="A454" t="s">
        <v>10</v>
      </c>
      <c r="B454" s="1">
        <v>43940</v>
      </c>
      <c r="C454">
        <v>2020</v>
      </c>
      <c r="D454" t="s">
        <v>95</v>
      </c>
      <c r="E454" t="s">
        <v>103</v>
      </c>
      <c r="F454">
        <f>_xlfn.ISOWEEKNUM(таблПродажи[[#This Row],[Дата]])</f>
        <v>16</v>
      </c>
      <c r="G454" t="s">
        <v>8</v>
      </c>
      <c r="H454">
        <v>846432</v>
      </c>
      <c r="I454" t="s">
        <v>9</v>
      </c>
    </row>
    <row r="455" spans="1:9" x14ac:dyDescent="0.45">
      <c r="A455" t="s">
        <v>38</v>
      </c>
      <c r="B455" s="1">
        <v>43433</v>
      </c>
      <c r="C455">
        <v>2018</v>
      </c>
      <c r="D455" t="s">
        <v>93</v>
      </c>
      <c r="E455" t="s">
        <v>106</v>
      </c>
      <c r="F455">
        <f>_xlfn.ISOWEEKNUM(таблПродажи[[#This Row],[Дата]])</f>
        <v>48</v>
      </c>
      <c r="G455" t="s">
        <v>39</v>
      </c>
      <c r="H455">
        <v>2425824</v>
      </c>
      <c r="I455" t="s">
        <v>41</v>
      </c>
    </row>
    <row r="456" spans="1:9" x14ac:dyDescent="0.45">
      <c r="A456" t="s">
        <v>63</v>
      </c>
      <c r="B456" s="1">
        <v>44195</v>
      </c>
      <c r="C456">
        <v>2020</v>
      </c>
      <c r="D456" t="s">
        <v>93</v>
      </c>
      <c r="E456" t="s">
        <v>105</v>
      </c>
      <c r="F456">
        <f>_xlfn.ISOWEEKNUM(таблПродажи[[#This Row],[Дата]])</f>
        <v>53</v>
      </c>
      <c r="G456" t="s">
        <v>18</v>
      </c>
      <c r="H456">
        <v>963072</v>
      </c>
      <c r="I456" t="s">
        <v>19</v>
      </c>
    </row>
    <row r="457" spans="1:9" x14ac:dyDescent="0.45">
      <c r="A457" t="s">
        <v>52</v>
      </c>
      <c r="B457" s="1">
        <v>43130</v>
      </c>
      <c r="C457">
        <v>2018</v>
      </c>
      <c r="D457" t="s">
        <v>96</v>
      </c>
      <c r="E457" t="s">
        <v>99</v>
      </c>
      <c r="F457">
        <f>_xlfn.ISOWEEKNUM(таблПродажи[[#This Row],[Дата]])</f>
        <v>5</v>
      </c>
      <c r="G457" t="s">
        <v>46</v>
      </c>
      <c r="H457">
        <v>195616</v>
      </c>
      <c r="I457" t="s">
        <v>47</v>
      </c>
    </row>
    <row r="458" spans="1:9" x14ac:dyDescent="0.45">
      <c r="A458" t="s">
        <v>23</v>
      </c>
      <c r="B458" s="1">
        <v>43530</v>
      </c>
      <c r="C458">
        <v>2019</v>
      </c>
      <c r="D458" t="s">
        <v>96</v>
      </c>
      <c r="E458" t="s">
        <v>101</v>
      </c>
      <c r="F458">
        <f>_xlfn.ISOWEEKNUM(таблПродажи[[#This Row],[Дата]])</f>
        <v>10</v>
      </c>
      <c r="G458" t="s">
        <v>73</v>
      </c>
      <c r="H458">
        <v>3316896</v>
      </c>
      <c r="I458" t="s">
        <v>76</v>
      </c>
    </row>
    <row r="459" spans="1:9" x14ac:dyDescent="0.45">
      <c r="A459" t="s">
        <v>27</v>
      </c>
      <c r="B459" s="1">
        <v>43817</v>
      </c>
      <c r="C459">
        <v>2019</v>
      </c>
      <c r="D459" t="s">
        <v>93</v>
      </c>
      <c r="E459" t="s">
        <v>105</v>
      </c>
      <c r="F459">
        <f>_xlfn.ISOWEEKNUM(таблПродажи[[#This Row],[Дата]])</f>
        <v>51</v>
      </c>
      <c r="G459" t="s">
        <v>18</v>
      </c>
      <c r="H459">
        <v>7159040</v>
      </c>
      <c r="I459" t="s">
        <v>26</v>
      </c>
    </row>
    <row r="460" spans="1:9" x14ac:dyDescent="0.45">
      <c r="A460" t="s">
        <v>21</v>
      </c>
      <c r="B460" s="1">
        <v>44147</v>
      </c>
      <c r="C460">
        <v>2020</v>
      </c>
      <c r="D460" t="s">
        <v>93</v>
      </c>
      <c r="E460" t="s">
        <v>106</v>
      </c>
      <c r="F460">
        <f>_xlfn.ISOWEEKNUM(таблПродажи[[#This Row],[Дата]])</f>
        <v>46</v>
      </c>
      <c r="G460" t="s">
        <v>73</v>
      </c>
      <c r="H460">
        <v>911040</v>
      </c>
      <c r="I460" t="s">
        <v>77</v>
      </c>
    </row>
    <row r="461" spans="1:9" x14ac:dyDescent="0.45">
      <c r="A461" t="s">
        <v>27</v>
      </c>
      <c r="B461" s="1">
        <v>43538</v>
      </c>
      <c r="C461">
        <v>2019</v>
      </c>
      <c r="D461" t="s">
        <v>96</v>
      </c>
      <c r="E461" t="s">
        <v>101</v>
      </c>
      <c r="F461">
        <f>_xlfn.ISOWEEKNUM(таблПродажи[[#This Row],[Дата]])</f>
        <v>11</v>
      </c>
      <c r="G461" t="s">
        <v>56</v>
      </c>
      <c r="H461">
        <v>3055328</v>
      </c>
      <c r="I461" t="s">
        <v>60</v>
      </c>
    </row>
    <row r="462" spans="1:9" x14ac:dyDescent="0.45">
      <c r="A462" t="s">
        <v>15</v>
      </c>
      <c r="B462" s="1">
        <v>43489</v>
      </c>
      <c r="C462">
        <v>2019</v>
      </c>
      <c r="D462" t="s">
        <v>96</v>
      </c>
      <c r="E462" t="s">
        <v>99</v>
      </c>
      <c r="F462">
        <f>_xlfn.ISOWEEKNUM(таблПродажи[[#This Row],[Дата]])</f>
        <v>4</v>
      </c>
      <c r="G462" t="s">
        <v>68</v>
      </c>
      <c r="H462">
        <v>762592</v>
      </c>
      <c r="I462" t="s">
        <v>70</v>
      </c>
    </row>
    <row r="463" spans="1:9" x14ac:dyDescent="0.45">
      <c r="A463" t="s">
        <v>38</v>
      </c>
      <c r="B463" s="1">
        <v>43632</v>
      </c>
      <c r="C463">
        <v>2019</v>
      </c>
      <c r="D463" t="s">
        <v>95</v>
      </c>
      <c r="E463" t="s">
        <v>108</v>
      </c>
      <c r="F463">
        <f>_xlfn.ISOWEEKNUM(таблПродажи[[#This Row],[Дата]])</f>
        <v>24</v>
      </c>
      <c r="G463" t="s">
        <v>39</v>
      </c>
      <c r="H463">
        <v>4517664</v>
      </c>
      <c r="I463" t="s">
        <v>41</v>
      </c>
    </row>
    <row r="464" spans="1:9" x14ac:dyDescent="0.45">
      <c r="A464" t="s">
        <v>30</v>
      </c>
      <c r="B464" s="1">
        <v>43581</v>
      </c>
      <c r="C464">
        <v>2019</v>
      </c>
      <c r="D464" t="s">
        <v>95</v>
      </c>
      <c r="E464" t="s">
        <v>103</v>
      </c>
      <c r="F464">
        <f>_xlfn.ISOWEEKNUM(таблПродажи[[#This Row],[Дата]])</f>
        <v>17</v>
      </c>
      <c r="G464" t="s">
        <v>86</v>
      </c>
      <c r="H464">
        <v>4686944</v>
      </c>
      <c r="I464" t="s">
        <v>87</v>
      </c>
    </row>
    <row r="465" spans="1:9" x14ac:dyDescent="0.45">
      <c r="A465" t="s">
        <v>29</v>
      </c>
      <c r="B465" s="1">
        <v>43886</v>
      </c>
      <c r="C465">
        <v>2020</v>
      </c>
      <c r="D465" t="s">
        <v>96</v>
      </c>
      <c r="E465" t="s">
        <v>100</v>
      </c>
      <c r="F465">
        <f>_xlfn.ISOWEEKNUM(таблПродажи[[#This Row],[Дата]])</f>
        <v>9</v>
      </c>
      <c r="G465" t="s">
        <v>56</v>
      </c>
      <c r="H465">
        <v>2442496</v>
      </c>
      <c r="I465" t="s">
        <v>61</v>
      </c>
    </row>
    <row r="466" spans="1:9" x14ac:dyDescent="0.45">
      <c r="A466" t="s">
        <v>5</v>
      </c>
      <c r="B466" s="1">
        <v>43480</v>
      </c>
      <c r="C466">
        <v>2019</v>
      </c>
      <c r="D466" t="s">
        <v>96</v>
      </c>
      <c r="E466" t="s">
        <v>99</v>
      </c>
      <c r="F466">
        <f>_xlfn.ISOWEEKNUM(таблПродажи[[#This Row],[Дата]])</f>
        <v>3</v>
      </c>
      <c r="G466" t="s">
        <v>8</v>
      </c>
      <c r="H466">
        <v>1256800</v>
      </c>
      <c r="I466" t="s">
        <v>9</v>
      </c>
    </row>
    <row r="467" spans="1:9" x14ac:dyDescent="0.45">
      <c r="A467" t="s">
        <v>45</v>
      </c>
      <c r="B467" s="1">
        <v>43268</v>
      </c>
      <c r="C467">
        <v>2018</v>
      </c>
      <c r="D467" t="s">
        <v>95</v>
      </c>
      <c r="E467" t="s">
        <v>108</v>
      </c>
      <c r="F467">
        <f>_xlfn.ISOWEEKNUM(таблПродажи[[#This Row],[Дата]])</f>
        <v>24</v>
      </c>
      <c r="G467" t="s">
        <v>18</v>
      </c>
      <c r="H467">
        <v>4131872</v>
      </c>
      <c r="I467" t="s">
        <v>26</v>
      </c>
    </row>
    <row r="468" spans="1:9" x14ac:dyDescent="0.45">
      <c r="A468" t="s">
        <v>24</v>
      </c>
      <c r="B468" s="1">
        <v>43938</v>
      </c>
      <c r="C468">
        <v>2020</v>
      </c>
      <c r="D468" t="s">
        <v>95</v>
      </c>
      <c r="E468" t="s">
        <v>103</v>
      </c>
      <c r="F468">
        <f>_xlfn.ISOWEEKNUM(таблПродажи[[#This Row],[Дата]])</f>
        <v>16</v>
      </c>
      <c r="G468" t="s">
        <v>73</v>
      </c>
      <c r="H468">
        <v>1448928</v>
      </c>
      <c r="I468" t="s">
        <v>74</v>
      </c>
    </row>
    <row r="469" spans="1:9" x14ac:dyDescent="0.45">
      <c r="A469" t="s">
        <v>52</v>
      </c>
      <c r="B469" s="1">
        <v>43885</v>
      </c>
      <c r="C469">
        <v>2020</v>
      </c>
      <c r="D469" t="s">
        <v>96</v>
      </c>
      <c r="E469" t="s">
        <v>100</v>
      </c>
      <c r="F469">
        <f>_xlfn.ISOWEEKNUM(таблПродажи[[#This Row],[Дата]])</f>
        <v>9</v>
      </c>
      <c r="G469" t="s">
        <v>80</v>
      </c>
      <c r="H469">
        <v>2345824</v>
      </c>
      <c r="I469" t="s">
        <v>82</v>
      </c>
    </row>
    <row r="470" spans="1:9" x14ac:dyDescent="0.45">
      <c r="A470" t="s">
        <v>29</v>
      </c>
      <c r="B470" s="1">
        <v>43877</v>
      </c>
      <c r="C470">
        <v>2020</v>
      </c>
      <c r="D470" t="s">
        <v>96</v>
      </c>
      <c r="E470" t="s">
        <v>100</v>
      </c>
      <c r="F470">
        <f>_xlfn.ISOWEEKNUM(таблПродажи[[#This Row],[Дата]])</f>
        <v>7</v>
      </c>
      <c r="G470" t="s">
        <v>56</v>
      </c>
      <c r="H470">
        <v>2893856</v>
      </c>
      <c r="I470" t="s">
        <v>61</v>
      </c>
    </row>
    <row r="471" spans="1:9" x14ac:dyDescent="0.45">
      <c r="A471" t="s">
        <v>10</v>
      </c>
      <c r="B471" s="1">
        <v>43146</v>
      </c>
      <c r="C471">
        <v>2018</v>
      </c>
      <c r="D471" t="s">
        <v>96</v>
      </c>
      <c r="E471" t="s">
        <v>100</v>
      </c>
      <c r="F471">
        <f>_xlfn.ISOWEEKNUM(таблПродажи[[#This Row],[Дата]])</f>
        <v>7</v>
      </c>
      <c r="G471" t="s">
        <v>8</v>
      </c>
      <c r="H471">
        <v>1040704</v>
      </c>
      <c r="I471" t="s">
        <v>9</v>
      </c>
    </row>
    <row r="472" spans="1:9" x14ac:dyDescent="0.45">
      <c r="A472" t="s">
        <v>30</v>
      </c>
      <c r="B472" s="1">
        <v>44049</v>
      </c>
      <c r="C472">
        <v>2020</v>
      </c>
      <c r="D472" t="s">
        <v>94</v>
      </c>
      <c r="E472" t="s">
        <v>107</v>
      </c>
      <c r="F472">
        <f>_xlfn.ISOWEEKNUM(таблПродажи[[#This Row],[Дата]])</f>
        <v>32</v>
      </c>
      <c r="G472" t="s">
        <v>18</v>
      </c>
      <c r="H472">
        <v>1427200</v>
      </c>
      <c r="I472" t="s">
        <v>19</v>
      </c>
    </row>
    <row r="473" spans="1:9" x14ac:dyDescent="0.45">
      <c r="A473" t="s">
        <v>29</v>
      </c>
      <c r="B473" s="1">
        <v>43835</v>
      </c>
      <c r="C473">
        <v>2020</v>
      </c>
      <c r="D473" t="s">
        <v>96</v>
      </c>
      <c r="E473" t="s">
        <v>99</v>
      </c>
      <c r="F473">
        <f>_xlfn.ISOWEEKNUM(таблПродажи[[#This Row],[Дата]])</f>
        <v>1</v>
      </c>
      <c r="G473" t="s">
        <v>80</v>
      </c>
      <c r="H473">
        <v>1555360</v>
      </c>
      <c r="I473" t="s">
        <v>83</v>
      </c>
    </row>
    <row r="474" spans="1:9" x14ac:dyDescent="0.45">
      <c r="A474" t="s">
        <v>12</v>
      </c>
      <c r="B474" s="1">
        <v>43194</v>
      </c>
      <c r="C474">
        <v>2018</v>
      </c>
      <c r="D474" t="s">
        <v>95</v>
      </c>
      <c r="E474" t="s">
        <v>103</v>
      </c>
      <c r="F474">
        <f>_xlfn.ISOWEEKNUM(таблПродажи[[#This Row],[Дата]])</f>
        <v>14</v>
      </c>
      <c r="G474" t="s">
        <v>68</v>
      </c>
      <c r="H474">
        <v>1317600</v>
      </c>
      <c r="I474" t="s">
        <v>72</v>
      </c>
    </row>
    <row r="475" spans="1:9" x14ac:dyDescent="0.45">
      <c r="A475" t="s">
        <v>45</v>
      </c>
      <c r="B475" s="1">
        <v>43484</v>
      </c>
      <c r="C475">
        <v>2019</v>
      </c>
      <c r="D475" t="s">
        <v>96</v>
      </c>
      <c r="E475" t="s">
        <v>99</v>
      </c>
      <c r="F475">
        <f>_xlfn.ISOWEEKNUM(таблПродажи[[#This Row],[Дата]])</f>
        <v>3</v>
      </c>
      <c r="G475" t="s">
        <v>68</v>
      </c>
      <c r="H475">
        <v>1580928</v>
      </c>
      <c r="I475" t="s">
        <v>70</v>
      </c>
    </row>
    <row r="476" spans="1:9" x14ac:dyDescent="0.45">
      <c r="A476" t="s">
        <v>29</v>
      </c>
      <c r="B476" s="1">
        <v>43942</v>
      </c>
      <c r="C476">
        <v>2020</v>
      </c>
      <c r="D476" t="s">
        <v>95</v>
      </c>
      <c r="E476" t="s">
        <v>103</v>
      </c>
      <c r="F476">
        <f>_xlfn.ISOWEEKNUM(таблПродажи[[#This Row],[Дата]])</f>
        <v>17</v>
      </c>
      <c r="G476" t="s">
        <v>56</v>
      </c>
      <c r="H476">
        <v>2143904</v>
      </c>
      <c r="I476" t="s">
        <v>59</v>
      </c>
    </row>
    <row r="477" spans="1:9" x14ac:dyDescent="0.45">
      <c r="A477" t="s">
        <v>10</v>
      </c>
      <c r="B477" s="1">
        <v>43105</v>
      </c>
      <c r="C477">
        <v>2018</v>
      </c>
      <c r="D477" t="s">
        <v>96</v>
      </c>
      <c r="E477" t="s">
        <v>99</v>
      </c>
      <c r="F477">
        <f>_xlfn.ISOWEEKNUM(таблПродажи[[#This Row],[Дата]])</f>
        <v>1</v>
      </c>
      <c r="G477" t="s">
        <v>33</v>
      </c>
      <c r="H477">
        <v>668736</v>
      </c>
      <c r="I477" t="s">
        <v>116</v>
      </c>
    </row>
    <row r="478" spans="1:9" x14ac:dyDescent="0.45">
      <c r="A478" t="s">
        <v>23</v>
      </c>
      <c r="B478" s="1">
        <v>43488</v>
      </c>
      <c r="C478">
        <v>2019</v>
      </c>
      <c r="D478" t="s">
        <v>96</v>
      </c>
      <c r="E478" t="s">
        <v>99</v>
      </c>
      <c r="F478">
        <f>_xlfn.ISOWEEKNUM(таблПродажи[[#This Row],[Дата]])</f>
        <v>4</v>
      </c>
      <c r="G478" t="s">
        <v>73</v>
      </c>
      <c r="H478">
        <v>417696</v>
      </c>
      <c r="I478" t="s">
        <v>75</v>
      </c>
    </row>
    <row r="479" spans="1:9" x14ac:dyDescent="0.45">
      <c r="A479" t="s">
        <v>55</v>
      </c>
      <c r="B479" s="1">
        <v>44095</v>
      </c>
      <c r="C479">
        <v>2020</v>
      </c>
      <c r="D479" t="s">
        <v>94</v>
      </c>
      <c r="E479" t="s">
        <v>104</v>
      </c>
      <c r="F479">
        <f>_xlfn.ISOWEEKNUM(таблПродажи[[#This Row],[Дата]])</f>
        <v>39</v>
      </c>
      <c r="G479" t="s">
        <v>56</v>
      </c>
      <c r="H479">
        <v>6208960</v>
      </c>
      <c r="I479" t="s">
        <v>59</v>
      </c>
    </row>
    <row r="480" spans="1:9" x14ac:dyDescent="0.45">
      <c r="A480" t="s">
        <v>16</v>
      </c>
      <c r="B480" s="1">
        <v>43571</v>
      </c>
      <c r="C480">
        <v>2019</v>
      </c>
      <c r="D480" t="s">
        <v>95</v>
      </c>
      <c r="E480" t="s">
        <v>103</v>
      </c>
      <c r="F480">
        <f>_xlfn.ISOWEEKNUM(таблПродажи[[#This Row],[Дата]])</f>
        <v>16</v>
      </c>
      <c r="G480" t="s">
        <v>73</v>
      </c>
      <c r="H480">
        <v>2143040</v>
      </c>
      <c r="I480" t="s">
        <v>74</v>
      </c>
    </row>
    <row r="481" spans="1:9" x14ac:dyDescent="0.45">
      <c r="A481" t="s">
        <v>58</v>
      </c>
      <c r="B481" s="1">
        <v>43554</v>
      </c>
      <c r="C481">
        <v>2019</v>
      </c>
      <c r="D481" t="s">
        <v>96</v>
      </c>
      <c r="E481" t="s">
        <v>101</v>
      </c>
      <c r="F481">
        <f>_xlfn.ISOWEEKNUM(таблПродажи[[#This Row],[Дата]])</f>
        <v>13</v>
      </c>
      <c r="G481" t="s">
        <v>80</v>
      </c>
      <c r="H481">
        <v>4028000</v>
      </c>
      <c r="I481" t="s">
        <v>85</v>
      </c>
    </row>
    <row r="482" spans="1:9" x14ac:dyDescent="0.45">
      <c r="A482" t="s">
        <v>29</v>
      </c>
      <c r="B482" s="1">
        <v>43102</v>
      </c>
      <c r="C482">
        <v>2018</v>
      </c>
      <c r="D482" t="s">
        <v>96</v>
      </c>
      <c r="E482" t="s">
        <v>99</v>
      </c>
      <c r="F482">
        <f>_xlfn.ISOWEEKNUM(таблПродажи[[#This Row],[Дата]])</f>
        <v>1</v>
      </c>
      <c r="G482" t="s">
        <v>80</v>
      </c>
      <c r="H482">
        <v>1115936</v>
      </c>
      <c r="I482" t="s">
        <v>83</v>
      </c>
    </row>
    <row r="483" spans="1:9" x14ac:dyDescent="0.45">
      <c r="A483" t="s">
        <v>12</v>
      </c>
      <c r="B483" s="1">
        <v>43944</v>
      </c>
      <c r="C483">
        <v>2020</v>
      </c>
      <c r="D483" t="s">
        <v>95</v>
      </c>
      <c r="E483" t="s">
        <v>103</v>
      </c>
      <c r="F483">
        <f>_xlfn.ISOWEEKNUM(таблПродажи[[#This Row],[Дата]])</f>
        <v>17</v>
      </c>
      <c r="G483" t="s">
        <v>8</v>
      </c>
      <c r="H483">
        <v>2008160</v>
      </c>
      <c r="I483" t="s">
        <v>14</v>
      </c>
    </row>
    <row r="484" spans="1:9" x14ac:dyDescent="0.45">
      <c r="A484" t="s">
        <v>24</v>
      </c>
      <c r="B484" s="1">
        <v>43577</v>
      </c>
      <c r="C484">
        <v>2019</v>
      </c>
      <c r="D484" t="s">
        <v>95</v>
      </c>
      <c r="E484" t="s">
        <v>103</v>
      </c>
      <c r="F484">
        <f>_xlfn.ISOWEEKNUM(таблПродажи[[#This Row],[Дата]])</f>
        <v>17</v>
      </c>
      <c r="G484" t="s">
        <v>73</v>
      </c>
      <c r="H484">
        <v>248640</v>
      </c>
      <c r="I484" t="s">
        <v>74</v>
      </c>
    </row>
    <row r="485" spans="1:9" x14ac:dyDescent="0.45">
      <c r="A485" t="s">
        <v>27</v>
      </c>
      <c r="B485" s="1">
        <v>43697</v>
      </c>
      <c r="C485">
        <v>2019</v>
      </c>
      <c r="D485" t="s">
        <v>94</v>
      </c>
      <c r="E485" t="s">
        <v>107</v>
      </c>
      <c r="F485">
        <f>_xlfn.ISOWEEKNUM(таблПродажи[[#This Row],[Дата]])</f>
        <v>34</v>
      </c>
      <c r="G485" t="s">
        <v>56</v>
      </c>
      <c r="H485">
        <v>869312</v>
      </c>
      <c r="I485" t="s">
        <v>59</v>
      </c>
    </row>
    <row r="486" spans="1:9" x14ac:dyDescent="0.45">
      <c r="A486" t="s">
        <v>21</v>
      </c>
      <c r="B486" s="1">
        <v>43134</v>
      </c>
      <c r="C486">
        <v>2018</v>
      </c>
      <c r="D486" t="s">
        <v>96</v>
      </c>
      <c r="E486" t="s">
        <v>100</v>
      </c>
      <c r="F486">
        <f>_xlfn.ISOWEEKNUM(таблПродажи[[#This Row],[Дата]])</f>
        <v>5</v>
      </c>
      <c r="G486" t="s">
        <v>73</v>
      </c>
      <c r="H486">
        <v>3140288</v>
      </c>
      <c r="I486" t="s">
        <v>79</v>
      </c>
    </row>
    <row r="487" spans="1:9" x14ac:dyDescent="0.45">
      <c r="A487" t="s">
        <v>12</v>
      </c>
      <c r="B487" s="1">
        <v>43538</v>
      </c>
      <c r="C487">
        <v>2019</v>
      </c>
      <c r="D487" t="s">
        <v>96</v>
      </c>
      <c r="E487" t="s">
        <v>101</v>
      </c>
      <c r="F487">
        <f>_xlfn.ISOWEEKNUM(таблПродажи[[#This Row],[Дата]])</f>
        <v>11</v>
      </c>
      <c r="G487" t="s">
        <v>68</v>
      </c>
      <c r="H487">
        <v>1911040</v>
      </c>
      <c r="I487" t="s">
        <v>69</v>
      </c>
    </row>
    <row r="488" spans="1:9" x14ac:dyDescent="0.45">
      <c r="A488" t="s">
        <v>12</v>
      </c>
      <c r="B488" s="1">
        <v>43897</v>
      </c>
      <c r="C488">
        <v>2020</v>
      </c>
      <c r="D488" t="s">
        <v>96</v>
      </c>
      <c r="E488" t="s">
        <v>101</v>
      </c>
      <c r="F488">
        <f>_xlfn.ISOWEEKNUM(таблПродажи[[#This Row],[Дата]])</f>
        <v>10</v>
      </c>
      <c r="G488" t="s">
        <v>68</v>
      </c>
      <c r="H488">
        <v>3688896</v>
      </c>
      <c r="I488" t="s">
        <v>72</v>
      </c>
    </row>
    <row r="489" spans="1:9" x14ac:dyDescent="0.45">
      <c r="A489" t="s">
        <v>28</v>
      </c>
      <c r="B489" s="1">
        <v>43819</v>
      </c>
      <c r="C489">
        <v>2019</v>
      </c>
      <c r="D489" t="s">
        <v>93</v>
      </c>
      <c r="E489" t="s">
        <v>105</v>
      </c>
      <c r="F489">
        <f>_xlfn.ISOWEEKNUM(таблПродажи[[#This Row],[Дата]])</f>
        <v>51</v>
      </c>
      <c r="G489" t="s">
        <v>80</v>
      </c>
      <c r="H489">
        <v>5127904</v>
      </c>
      <c r="I489" t="s">
        <v>83</v>
      </c>
    </row>
    <row r="490" spans="1:9" x14ac:dyDescent="0.45">
      <c r="A490" t="s">
        <v>58</v>
      </c>
      <c r="B490" s="1">
        <v>43879</v>
      </c>
      <c r="C490">
        <v>2020</v>
      </c>
      <c r="D490" t="s">
        <v>96</v>
      </c>
      <c r="E490" t="s">
        <v>100</v>
      </c>
      <c r="F490">
        <f>_xlfn.ISOWEEKNUM(таблПродажи[[#This Row],[Дата]])</f>
        <v>8</v>
      </c>
      <c r="G490" t="s">
        <v>80</v>
      </c>
      <c r="H490">
        <v>1395584</v>
      </c>
      <c r="I490" t="s">
        <v>83</v>
      </c>
    </row>
    <row r="491" spans="1:9" x14ac:dyDescent="0.45">
      <c r="A491" t="s">
        <v>24</v>
      </c>
      <c r="B491" s="1">
        <v>43994</v>
      </c>
      <c r="C491">
        <v>2020</v>
      </c>
      <c r="D491" t="s">
        <v>95</v>
      </c>
      <c r="E491" t="s">
        <v>108</v>
      </c>
      <c r="F491">
        <f>_xlfn.ISOWEEKNUM(таблПродажи[[#This Row],[Дата]])</f>
        <v>24</v>
      </c>
      <c r="G491" t="s">
        <v>73</v>
      </c>
      <c r="H491">
        <v>3753504</v>
      </c>
      <c r="I491" t="s">
        <v>74</v>
      </c>
    </row>
    <row r="492" spans="1:9" x14ac:dyDescent="0.45">
      <c r="A492" t="s">
        <v>23</v>
      </c>
      <c r="B492" s="1">
        <v>43545</v>
      </c>
      <c r="C492">
        <v>2019</v>
      </c>
      <c r="D492" t="s">
        <v>96</v>
      </c>
      <c r="E492" t="s">
        <v>101</v>
      </c>
      <c r="F492">
        <f>_xlfn.ISOWEEKNUM(таблПродажи[[#This Row],[Дата]])</f>
        <v>12</v>
      </c>
      <c r="G492" t="s">
        <v>39</v>
      </c>
      <c r="H492">
        <v>2796480</v>
      </c>
      <c r="I492" t="s">
        <v>44</v>
      </c>
    </row>
    <row r="493" spans="1:9" x14ac:dyDescent="0.45">
      <c r="A493" t="s">
        <v>52</v>
      </c>
      <c r="B493" s="1">
        <v>43838</v>
      </c>
      <c r="C493">
        <v>2020</v>
      </c>
      <c r="D493" t="s">
        <v>96</v>
      </c>
      <c r="E493" t="s">
        <v>99</v>
      </c>
      <c r="F493">
        <f>_xlfn.ISOWEEKNUM(таблПродажи[[#This Row],[Дата]])</f>
        <v>2</v>
      </c>
      <c r="G493" t="s">
        <v>46</v>
      </c>
      <c r="H493">
        <v>1046144</v>
      </c>
      <c r="I493" t="s">
        <v>54</v>
      </c>
    </row>
    <row r="494" spans="1:9" x14ac:dyDescent="0.45">
      <c r="A494" t="s">
        <v>58</v>
      </c>
      <c r="B494" s="1">
        <v>43442</v>
      </c>
      <c r="C494">
        <v>2018</v>
      </c>
      <c r="D494" t="s">
        <v>93</v>
      </c>
      <c r="E494" t="s">
        <v>105</v>
      </c>
      <c r="F494">
        <f>_xlfn.ISOWEEKNUM(таблПродажи[[#This Row],[Дата]])</f>
        <v>49</v>
      </c>
      <c r="G494" t="s">
        <v>56</v>
      </c>
      <c r="H494">
        <v>1000320</v>
      </c>
      <c r="I494" t="s">
        <v>59</v>
      </c>
    </row>
    <row r="495" spans="1:9" x14ac:dyDescent="0.45">
      <c r="A495" t="s">
        <v>38</v>
      </c>
      <c r="B495" s="1">
        <v>43150</v>
      </c>
      <c r="C495">
        <v>2018</v>
      </c>
      <c r="D495" t="s">
        <v>96</v>
      </c>
      <c r="E495" t="s">
        <v>100</v>
      </c>
      <c r="F495">
        <f>_xlfn.ISOWEEKNUM(таблПродажи[[#This Row],[Дата]])</f>
        <v>8</v>
      </c>
      <c r="G495" t="s">
        <v>68</v>
      </c>
      <c r="H495">
        <v>678368</v>
      </c>
      <c r="I495" t="s">
        <v>70</v>
      </c>
    </row>
    <row r="496" spans="1:9" x14ac:dyDescent="0.45">
      <c r="A496" t="s">
        <v>51</v>
      </c>
      <c r="B496" s="1">
        <v>43887</v>
      </c>
      <c r="C496">
        <v>2020</v>
      </c>
      <c r="D496" t="s">
        <v>96</v>
      </c>
      <c r="E496" t="s">
        <v>100</v>
      </c>
      <c r="F496">
        <f>_xlfn.ISOWEEKNUM(таблПродажи[[#This Row],[Дата]])</f>
        <v>9</v>
      </c>
      <c r="G496" t="s">
        <v>80</v>
      </c>
      <c r="H496">
        <v>1623360</v>
      </c>
      <c r="I496" t="s">
        <v>83</v>
      </c>
    </row>
    <row r="497" spans="1:9" x14ac:dyDescent="0.45">
      <c r="A497" t="s">
        <v>21</v>
      </c>
      <c r="B497" s="1">
        <v>43581</v>
      </c>
      <c r="C497">
        <v>2019</v>
      </c>
      <c r="D497" t="s">
        <v>95</v>
      </c>
      <c r="E497" t="s">
        <v>103</v>
      </c>
      <c r="F497">
        <f>_xlfn.ISOWEEKNUM(таблПродажи[[#This Row],[Дата]])</f>
        <v>17</v>
      </c>
      <c r="G497" t="s">
        <v>39</v>
      </c>
      <c r="H497">
        <v>277568</v>
      </c>
      <c r="I497" t="s">
        <v>42</v>
      </c>
    </row>
    <row r="498" spans="1:9" x14ac:dyDescent="0.45">
      <c r="A498" t="s">
        <v>31</v>
      </c>
      <c r="B498" s="1">
        <v>43514</v>
      </c>
      <c r="C498">
        <v>2019</v>
      </c>
      <c r="D498" t="s">
        <v>96</v>
      </c>
      <c r="E498" t="s">
        <v>100</v>
      </c>
      <c r="F498">
        <f>_xlfn.ISOWEEKNUM(таблПродажи[[#This Row],[Дата]])</f>
        <v>8</v>
      </c>
      <c r="G498" t="s">
        <v>68</v>
      </c>
      <c r="H498">
        <v>3113504</v>
      </c>
      <c r="I498" t="s">
        <v>71</v>
      </c>
    </row>
    <row r="499" spans="1:9" x14ac:dyDescent="0.45">
      <c r="A499" t="s">
        <v>62</v>
      </c>
      <c r="B499" s="1">
        <v>43512</v>
      </c>
      <c r="C499">
        <v>2019</v>
      </c>
      <c r="D499" t="s">
        <v>96</v>
      </c>
      <c r="E499" t="s">
        <v>100</v>
      </c>
      <c r="F499">
        <f>_xlfn.ISOWEEKNUM(таблПродажи[[#This Row],[Дата]])</f>
        <v>7</v>
      </c>
      <c r="G499" t="s">
        <v>18</v>
      </c>
      <c r="H499">
        <v>1728128</v>
      </c>
      <c r="I499" t="s">
        <v>26</v>
      </c>
    </row>
    <row r="500" spans="1:9" x14ac:dyDescent="0.45">
      <c r="A500" t="s">
        <v>64</v>
      </c>
      <c r="B500" s="1">
        <v>43557</v>
      </c>
      <c r="C500">
        <v>2019</v>
      </c>
      <c r="D500" t="s">
        <v>95</v>
      </c>
      <c r="E500" t="s">
        <v>103</v>
      </c>
      <c r="F500">
        <f>_xlfn.ISOWEEKNUM(таблПродажи[[#This Row],[Дата]])</f>
        <v>14</v>
      </c>
      <c r="G500" t="s">
        <v>18</v>
      </c>
      <c r="H500">
        <v>1090528</v>
      </c>
      <c r="I500" t="s">
        <v>115</v>
      </c>
    </row>
    <row r="501" spans="1:9" x14ac:dyDescent="0.45">
      <c r="A501" t="s">
        <v>29</v>
      </c>
      <c r="B501" s="1">
        <v>43915</v>
      </c>
      <c r="C501">
        <v>2020</v>
      </c>
      <c r="D501" t="s">
        <v>96</v>
      </c>
      <c r="E501" t="s">
        <v>101</v>
      </c>
      <c r="F501">
        <f>_xlfn.ISOWEEKNUM(таблПродажи[[#This Row],[Дата]])</f>
        <v>13</v>
      </c>
      <c r="G501" t="s">
        <v>56</v>
      </c>
      <c r="H501">
        <v>3240128</v>
      </c>
      <c r="I501" t="s">
        <v>59</v>
      </c>
    </row>
    <row r="502" spans="1:9" x14ac:dyDescent="0.45">
      <c r="A502" t="s">
        <v>52</v>
      </c>
      <c r="B502" s="1">
        <v>43149</v>
      </c>
      <c r="C502">
        <v>2018</v>
      </c>
      <c r="D502" t="s">
        <v>96</v>
      </c>
      <c r="E502" t="s">
        <v>100</v>
      </c>
      <c r="F502">
        <f>_xlfn.ISOWEEKNUM(таблПродажи[[#This Row],[Дата]])</f>
        <v>7</v>
      </c>
      <c r="G502" t="s">
        <v>46</v>
      </c>
      <c r="H502">
        <v>1297440</v>
      </c>
      <c r="I502" t="s">
        <v>49</v>
      </c>
    </row>
    <row r="503" spans="1:9" x14ac:dyDescent="0.45">
      <c r="A503" t="s">
        <v>64</v>
      </c>
      <c r="B503" s="1">
        <v>44029</v>
      </c>
      <c r="C503">
        <v>2020</v>
      </c>
      <c r="D503" t="s">
        <v>94</v>
      </c>
      <c r="E503" t="s">
        <v>98</v>
      </c>
      <c r="F503">
        <f>_xlfn.ISOWEEKNUM(таблПродажи[[#This Row],[Дата]])</f>
        <v>29</v>
      </c>
      <c r="G503" t="s">
        <v>56</v>
      </c>
      <c r="H503">
        <v>305280</v>
      </c>
      <c r="I503" t="s">
        <v>60</v>
      </c>
    </row>
    <row r="504" spans="1:9" x14ac:dyDescent="0.45">
      <c r="A504" t="s">
        <v>24</v>
      </c>
      <c r="B504" s="1">
        <v>43834</v>
      </c>
      <c r="C504">
        <v>2020</v>
      </c>
      <c r="D504" t="s">
        <v>96</v>
      </c>
      <c r="E504" t="s">
        <v>99</v>
      </c>
      <c r="F504">
        <f>_xlfn.ISOWEEKNUM(таблПродажи[[#This Row],[Дата]])</f>
        <v>1</v>
      </c>
      <c r="G504" t="s">
        <v>73</v>
      </c>
      <c r="H504">
        <v>1168320</v>
      </c>
      <c r="I504" t="s">
        <v>75</v>
      </c>
    </row>
    <row r="505" spans="1:9" x14ac:dyDescent="0.45">
      <c r="A505" t="s">
        <v>28</v>
      </c>
      <c r="B505" s="1">
        <v>43612</v>
      </c>
      <c r="C505">
        <v>2019</v>
      </c>
      <c r="D505" t="s">
        <v>95</v>
      </c>
      <c r="E505" t="s">
        <v>102</v>
      </c>
      <c r="F505">
        <f>_xlfn.ISOWEEKNUM(таблПродажи[[#This Row],[Дата]])</f>
        <v>22</v>
      </c>
      <c r="G505" t="s">
        <v>18</v>
      </c>
      <c r="H505">
        <v>3761504</v>
      </c>
      <c r="I505" t="s">
        <v>22</v>
      </c>
    </row>
    <row r="506" spans="1:9" x14ac:dyDescent="0.45">
      <c r="A506" t="s">
        <v>62</v>
      </c>
      <c r="B506" s="1">
        <v>43507</v>
      </c>
      <c r="C506">
        <v>2019</v>
      </c>
      <c r="D506" t="s">
        <v>96</v>
      </c>
      <c r="E506" t="s">
        <v>100</v>
      </c>
      <c r="F506">
        <f>_xlfn.ISOWEEKNUM(таблПродажи[[#This Row],[Дата]])</f>
        <v>7</v>
      </c>
      <c r="G506" t="s">
        <v>80</v>
      </c>
      <c r="H506">
        <v>1316672</v>
      </c>
      <c r="I506" t="s">
        <v>81</v>
      </c>
    </row>
    <row r="507" spans="1:9" x14ac:dyDescent="0.45">
      <c r="A507" t="s">
        <v>12</v>
      </c>
      <c r="B507" s="1">
        <v>44026</v>
      </c>
      <c r="C507">
        <v>2020</v>
      </c>
      <c r="D507" t="s">
        <v>94</v>
      </c>
      <c r="E507" t="s">
        <v>98</v>
      </c>
      <c r="F507">
        <f>_xlfn.ISOWEEKNUM(таблПродажи[[#This Row],[Дата]])</f>
        <v>29</v>
      </c>
      <c r="G507" t="s">
        <v>68</v>
      </c>
      <c r="H507">
        <v>1150624</v>
      </c>
      <c r="I507" t="s">
        <v>69</v>
      </c>
    </row>
    <row r="508" spans="1:9" x14ac:dyDescent="0.45">
      <c r="A508" t="s">
        <v>25</v>
      </c>
      <c r="B508" s="1">
        <v>43154</v>
      </c>
      <c r="C508">
        <v>2018</v>
      </c>
      <c r="D508" t="s">
        <v>96</v>
      </c>
      <c r="E508" t="s">
        <v>100</v>
      </c>
      <c r="F508">
        <f>_xlfn.ISOWEEKNUM(таблПродажи[[#This Row],[Дата]])</f>
        <v>8</v>
      </c>
      <c r="G508" t="s">
        <v>56</v>
      </c>
      <c r="H508">
        <v>1556352</v>
      </c>
      <c r="I508" t="s">
        <v>59</v>
      </c>
    </row>
    <row r="509" spans="1:9" x14ac:dyDescent="0.45">
      <c r="A509" t="s">
        <v>24</v>
      </c>
      <c r="B509" s="1">
        <v>43256</v>
      </c>
      <c r="C509">
        <v>2018</v>
      </c>
      <c r="D509" t="s">
        <v>95</v>
      </c>
      <c r="E509" t="s">
        <v>108</v>
      </c>
      <c r="F509">
        <f>_xlfn.ISOWEEKNUM(таблПродажи[[#This Row],[Дата]])</f>
        <v>23</v>
      </c>
      <c r="G509" t="s">
        <v>18</v>
      </c>
      <c r="H509">
        <v>913856</v>
      </c>
      <c r="I509" t="s">
        <v>19</v>
      </c>
    </row>
    <row r="510" spans="1:9" x14ac:dyDescent="0.45">
      <c r="A510" t="s">
        <v>21</v>
      </c>
      <c r="B510" s="1">
        <v>43892</v>
      </c>
      <c r="C510">
        <v>2020</v>
      </c>
      <c r="D510" t="s">
        <v>96</v>
      </c>
      <c r="E510" t="s">
        <v>101</v>
      </c>
      <c r="F510">
        <f>_xlfn.ISOWEEKNUM(таблПродажи[[#This Row],[Дата]])</f>
        <v>10</v>
      </c>
      <c r="G510" t="s">
        <v>18</v>
      </c>
      <c r="H510">
        <v>4976064</v>
      </c>
      <c r="I510" t="s">
        <v>22</v>
      </c>
    </row>
    <row r="511" spans="1:9" x14ac:dyDescent="0.45">
      <c r="A511" t="s">
        <v>10</v>
      </c>
      <c r="B511" s="1">
        <v>43905</v>
      </c>
      <c r="C511">
        <v>2020</v>
      </c>
      <c r="D511" t="s">
        <v>96</v>
      </c>
      <c r="E511" t="s">
        <v>101</v>
      </c>
      <c r="F511">
        <f>_xlfn.ISOWEEKNUM(таблПродажи[[#This Row],[Дата]])</f>
        <v>11</v>
      </c>
      <c r="G511" t="s">
        <v>33</v>
      </c>
      <c r="H511">
        <v>1889952</v>
      </c>
      <c r="I511" t="s">
        <v>37</v>
      </c>
    </row>
    <row r="512" spans="1:9" x14ac:dyDescent="0.45">
      <c r="A512" t="s">
        <v>64</v>
      </c>
      <c r="B512" s="1">
        <v>43581</v>
      </c>
      <c r="C512">
        <v>2019</v>
      </c>
      <c r="D512" t="s">
        <v>95</v>
      </c>
      <c r="E512" t="s">
        <v>103</v>
      </c>
      <c r="F512">
        <f>_xlfn.ISOWEEKNUM(таблПродажи[[#This Row],[Дата]])</f>
        <v>17</v>
      </c>
      <c r="G512" t="s">
        <v>56</v>
      </c>
      <c r="H512">
        <v>1712160</v>
      </c>
      <c r="I512" t="s">
        <v>59</v>
      </c>
    </row>
    <row r="513" spans="1:9" x14ac:dyDescent="0.45">
      <c r="A513" t="s">
        <v>64</v>
      </c>
      <c r="B513" s="1">
        <v>43101</v>
      </c>
      <c r="C513">
        <v>2018</v>
      </c>
      <c r="D513" t="s">
        <v>96</v>
      </c>
      <c r="E513" t="s">
        <v>99</v>
      </c>
      <c r="F513">
        <f>_xlfn.ISOWEEKNUM(таблПродажи[[#This Row],[Дата]])</f>
        <v>1</v>
      </c>
      <c r="G513" t="s">
        <v>80</v>
      </c>
      <c r="H513">
        <v>218144</v>
      </c>
      <c r="I513" t="s">
        <v>82</v>
      </c>
    </row>
    <row r="514" spans="1:9" x14ac:dyDescent="0.45">
      <c r="A514" t="s">
        <v>27</v>
      </c>
      <c r="B514" s="1">
        <v>43665</v>
      </c>
      <c r="C514">
        <v>2019</v>
      </c>
      <c r="D514" t="s">
        <v>94</v>
      </c>
      <c r="E514" t="s">
        <v>98</v>
      </c>
      <c r="F514">
        <f>_xlfn.ISOWEEKNUM(таблПродажи[[#This Row],[Дата]])</f>
        <v>29</v>
      </c>
      <c r="G514" t="s">
        <v>18</v>
      </c>
      <c r="H514">
        <v>156768</v>
      </c>
      <c r="I514" t="s">
        <v>115</v>
      </c>
    </row>
    <row r="515" spans="1:9" x14ac:dyDescent="0.45">
      <c r="A515" t="s">
        <v>31</v>
      </c>
      <c r="B515" s="1">
        <v>43214</v>
      </c>
      <c r="C515">
        <v>2018</v>
      </c>
      <c r="D515" t="s">
        <v>95</v>
      </c>
      <c r="E515" t="s">
        <v>103</v>
      </c>
      <c r="F515">
        <f>_xlfn.ISOWEEKNUM(таблПродажи[[#This Row],[Дата]])</f>
        <v>17</v>
      </c>
      <c r="G515" t="s">
        <v>33</v>
      </c>
      <c r="H515">
        <v>1034880</v>
      </c>
      <c r="I515" t="s">
        <v>116</v>
      </c>
    </row>
    <row r="516" spans="1:9" x14ac:dyDescent="0.45">
      <c r="A516" t="s">
        <v>55</v>
      </c>
      <c r="B516" s="1">
        <v>43576</v>
      </c>
      <c r="C516">
        <v>2019</v>
      </c>
      <c r="D516" t="s">
        <v>95</v>
      </c>
      <c r="E516" t="s">
        <v>103</v>
      </c>
      <c r="F516">
        <f>_xlfn.ISOWEEKNUM(таблПродажи[[#This Row],[Дата]])</f>
        <v>16</v>
      </c>
      <c r="G516" t="s">
        <v>18</v>
      </c>
      <c r="H516">
        <v>2251488</v>
      </c>
      <c r="I516" t="s">
        <v>115</v>
      </c>
    </row>
    <row r="517" spans="1:9" x14ac:dyDescent="0.45">
      <c r="A517" t="s">
        <v>30</v>
      </c>
      <c r="B517" s="1">
        <v>43636</v>
      </c>
      <c r="C517">
        <v>2019</v>
      </c>
      <c r="D517" t="s">
        <v>95</v>
      </c>
      <c r="E517" t="s">
        <v>108</v>
      </c>
      <c r="F517">
        <f>_xlfn.ISOWEEKNUM(таблПродажи[[#This Row],[Дата]])</f>
        <v>25</v>
      </c>
      <c r="G517" t="s">
        <v>86</v>
      </c>
      <c r="H517">
        <v>2978624</v>
      </c>
      <c r="I517" t="s">
        <v>87</v>
      </c>
    </row>
    <row r="518" spans="1:9" x14ac:dyDescent="0.45">
      <c r="A518" t="s">
        <v>12</v>
      </c>
      <c r="B518" s="1">
        <v>43110</v>
      </c>
      <c r="C518">
        <v>2018</v>
      </c>
      <c r="D518" t="s">
        <v>96</v>
      </c>
      <c r="E518" t="s">
        <v>99</v>
      </c>
      <c r="F518">
        <f>_xlfn.ISOWEEKNUM(таблПродажи[[#This Row],[Дата]])</f>
        <v>2</v>
      </c>
      <c r="G518" t="s">
        <v>39</v>
      </c>
      <c r="H518">
        <v>1173664</v>
      </c>
      <c r="I518" t="s">
        <v>42</v>
      </c>
    </row>
    <row r="519" spans="1:9" x14ac:dyDescent="0.45">
      <c r="A519" t="s">
        <v>23</v>
      </c>
      <c r="B519" s="1">
        <v>43242</v>
      </c>
      <c r="C519">
        <v>2018</v>
      </c>
      <c r="D519" t="s">
        <v>95</v>
      </c>
      <c r="E519" t="s">
        <v>102</v>
      </c>
      <c r="F519">
        <f>_xlfn.ISOWEEKNUM(таблПродажи[[#This Row],[Дата]])</f>
        <v>21</v>
      </c>
      <c r="G519" t="s">
        <v>18</v>
      </c>
      <c r="H519">
        <v>2635328</v>
      </c>
      <c r="I519" t="s">
        <v>22</v>
      </c>
    </row>
    <row r="520" spans="1:9" x14ac:dyDescent="0.45">
      <c r="A520" t="s">
        <v>51</v>
      </c>
      <c r="B520" s="1">
        <v>44158</v>
      </c>
      <c r="C520">
        <v>2020</v>
      </c>
      <c r="D520" t="s">
        <v>93</v>
      </c>
      <c r="E520" t="s">
        <v>106</v>
      </c>
      <c r="F520">
        <f>_xlfn.ISOWEEKNUM(таблПродажи[[#This Row],[Дата]])</f>
        <v>48</v>
      </c>
      <c r="G520" t="s">
        <v>80</v>
      </c>
      <c r="H520">
        <v>7136320</v>
      </c>
      <c r="I520" t="s">
        <v>82</v>
      </c>
    </row>
    <row r="521" spans="1:9" x14ac:dyDescent="0.45">
      <c r="A521" t="s">
        <v>15</v>
      </c>
      <c r="B521" s="1">
        <v>43114</v>
      </c>
      <c r="C521">
        <v>2018</v>
      </c>
      <c r="D521" t="s">
        <v>96</v>
      </c>
      <c r="E521" t="s">
        <v>99</v>
      </c>
      <c r="F521">
        <f>_xlfn.ISOWEEKNUM(таблПродажи[[#This Row],[Дата]])</f>
        <v>2</v>
      </c>
      <c r="G521" t="s">
        <v>68</v>
      </c>
      <c r="H521">
        <v>104608</v>
      </c>
      <c r="I521" t="s">
        <v>72</v>
      </c>
    </row>
    <row r="522" spans="1:9" x14ac:dyDescent="0.45">
      <c r="A522" t="s">
        <v>24</v>
      </c>
      <c r="B522" s="1">
        <v>43521</v>
      </c>
      <c r="C522">
        <v>2019</v>
      </c>
      <c r="D522" t="s">
        <v>96</v>
      </c>
      <c r="E522" t="s">
        <v>100</v>
      </c>
      <c r="F522">
        <f>_xlfn.ISOWEEKNUM(таблПродажи[[#This Row],[Дата]])</f>
        <v>9</v>
      </c>
      <c r="G522" t="s">
        <v>46</v>
      </c>
      <c r="H522">
        <v>433088</v>
      </c>
      <c r="I522" t="s">
        <v>47</v>
      </c>
    </row>
    <row r="523" spans="1:9" x14ac:dyDescent="0.45">
      <c r="A523" t="s">
        <v>28</v>
      </c>
      <c r="B523" s="1">
        <v>43873</v>
      </c>
      <c r="C523">
        <v>2020</v>
      </c>
      <c r="D523" t="s">
        <v>96</v>
      </c>
      <c r="E523" t="s">
        <v>100</v>
      </c>
      <c r="F523">
        <f>_xlfn.ISOWEEKNUM(таблПродажи[[#This Row],[Дата]])</f>
        <v>7</v>
      </c>
      <c r="G523" t="s">
        <v>56</v>
      </c>
      <c r="H523">
        <v>2456320</v>
      </c>
      <c r="I523" t="s">
        <v>61</v>
      </c>
    </row>
    <row r="524" spans="1:9" x14ac:dyDescent="0.45">
      <c r="A524" t="s">
        <v>21</v>
      </c>
      <c r="B524" s="1">
        <v>43113</v>
      </c>
      <c r="C524">
        <v>2018</v>
      </c>
      <c r="D524" t="s">
        <v>96</v>
      </c>
      <c r="E524" t="s">
        <v>99</v>
      </c>
      <c r="F524">
        <f>_xlfn.ISOWEEKNUM(таблПродажи[[#This Row],[Дата]])</f>
        <v>2</v>
      </c>
      <c r="G524" t="s">
        <v>39</v>
      </c>
      <c r="H524">
        <v>1220224</v>
      </c>
      <c r="I524" t="s">
        <v>40</v>
      </c>
    </row>
    <row r="525" spans="1:9" x14ac:dyDescent="0.45">
      <c r="A525" t="s">
        <v>58</v>
      </c>
      <c r="B525" s="1">
        <v>43429</v>
      </c>
      <c r="C525">
        <v>2018</v>
      </c>
      <c r="D525" t="s">
        <v>93</v>
      </c>
      <c r="E525" t="s">
        <v>106</v>
      </c>
      <c r="F525">
        <f>_xlfn.ISOWEEKNUM(таблПродажи[[#This Row],[Дата]])</f>
        <v>47</v>
      </c>
      <c r="G525" t="s">
        <v>80</v>
      </c>
      <c r="H525">
        <v>4233760</v>
      </c>
      <c r="I525" t="s">
        <v>81</v>
      </c>
    </row>
    <row r="526" spans="1:9" x14ac:dyDescent="0.45">
      <c r="A526" t="s">
        <v>12</v>
      </c>
      <c r="B526" s="1">
        <v>43286</v>
      </c>
      <c r="C526">
        <v>2018</v>
      </c>
      <c r="D526" t="s">
        <v>94</v>
      </c>
      <c r="E526" t="s">
        <v>98</v>
      </c>
      <c r="F526">
        <f>_xlfn.ISOWEEKNUM(таблПродажи[[#This Row],[Дата]])</f>
        <v>27</v>
      </c>
      <c r="G526" t="s">
        <v>68</v>
      </c>
      <c r="H526">
        <v>3266240</v>
      </c>
      <c r="I526" t="s">
        <v>71</v>
      </c>
    </row>
    <row r="527" spans="1:9" x14ac:dyDescent="0.45">
      <c r="A527" t="s">
        <v>23</v>
      </c>
      <c r="B527" s="1">
        <v>43204</v>
      </c>
      <c r="C527">
        <v>2018</v>
      </c>
      <c r="D527" t="s">
        <v>95</v>
      </c>
      <c r="E527" t="s">
        <v>103</v>
      </c>
      <c r="F527">
        <f>_xlfn.ISOWEEKNUM(таблПродажи[[#This Row],[Дата]])</f>
        <v>15</v>
      </c>
      <c r="G527" t="s">
        <v>73</v>
      </c>
      <c r="H527">
        <v>447488</v>
      </c>
      <c r="I527" t="s">
        <v>76</v>
      </c>
    </row>
    <row r="528" spans="1:9" x14ac:dyDescent="0.45">
      <c r="A528" t="s">
        <v>25</v>
      </c>
      <c r="B528" s="1">
        <v>43580</v>
      </c>
      <c r="C528">
        <v>2019</v>
      </c>
      <c r="D528" t="s">
        <v>95</v>
      </c>
      <c r="E528" t="s">
        <v>103</v>
      </c>
      <c r="F528">
        <f>_xlfn.ISOWEEKNUM(таблПродажи[[#This Row],[Дата]])</f>
        <v>17</v>
      </c>
      <c r="G528" t="s">
        <v>80</v>
      </c>
      <c r="H528">
        <v>2043840</v>
      </c>
      <c r="I528" t="s">
        <v>81</v>
      </c>
    </row>
    <row r="529" spans="1:9" x14ac:dyDescent="0.45">
      <c r="A529" t="s">
        <v>12</v>
      </c>
      <c r="B529" s="1">
        <v>43975</v>
      </c>
      <c r="C529">
        <v>2020</v>
      </c>
      <c r="D529" t="s">
        <v>95</v>
      </c>
      <c r="E529" t="s">
        <v>102</v>
      </c>
      <c r="F529">
        <f>_xlfn.ISOWEEKNUM(таблПродажи[[#This Row],[Дата]])</f>
        <v>21</v>
      </c>
      <c r="G529" t="s">
        <v>68</v>
      </c>
      <c r="H529">
        <v>4250432</v>
      </c>
      <c r="I529" t="s">
        <v>70</v>
      </c>
    </row>
    <row r="530" spans="1:9" x14ac:dyDescent="0.45">
      <c r="A530" t="s">
        <v>24</v>
      </c>
      <c r="B530" s="1">
        <v>43564</v>
      </c>
      <c r="C530">
        <v>2019</v>
      </c>
      <c r="D530" t="s">
        <v>95</v>
      </c>
      <c r="E530" t="s">
        <v>103</v>
      </c>
      <c r="F530">
        <f>_xlfn.ISOWEEKNUM(таблПродажи[[#This Row],[Дата]])</f>
        <v>15</v>
      </c>
      <c r="G530" t="s">
        <v>46</v>
      </c>
      <c r="H530">
        <v>2524064</v>
      </c>
      <c r="I530" t="s">
        <v>54</v>
      </c>
    </row>
    <row r="531" spans="1:9" x14ac:dyDescent="0.45">
      <c r="A531" t="s">
        <v>21</v>
      </c>
      <c r="B531" s="1">
        <v>43283</v>
      </c>
      <c r="C531">
        <v>2018</v>
      </c>
      <c r="D531" t="s">
        <v>94</v>
      </c>
      <c r="E531" t="s">
        <v>98</v>
      </c>
      <c r="F531">
        <f>_xlfn.ISOWEEKNUM(таблПродажи[[#This Row],[Дата]])</f>
        <v>27</v>
      </c>
      <c r="G531" t="s">
        <v>39</v>
      </c>
      <c r="H531">
        <v>2553824</v>
      </c>
      <c r="I531" t="s">
        <v>44</v>
      </c>
    </row>
    <row r="532" spans="1:9" x14ac:dyDescent="0.45">
      <c r="A532" t="s">
        <v>64</v>
      </c>
      <c r="B532" s="1">
        <v>43779</v>
      </c>
      <c r="C532">
        <v>2019</v>
      </c>
      <c r="D532" t="s">
        <v>93</v>
      </c>
      <c r="E532" t="s">
        <v>106</v>
      </c>
      <c r="F532">
        <f>_xlfn.ISOWEEKNUM(таблПродажи[[#This Row],[Дата]])</f>
        <v>45</v>
      </c>
      <c r="G532" t="s">
        <v>80</v>
      </c>
      <c r="H532">
        <v>4975360</v>
      </c>
      <c r="I532" t="s">
        <v>81</v>
      </c>
    </row>
    <row r="533" spans="1:9" x14ac:dyDescent="0.45">
      <c r="A533" t="s">
        <v>24</v>
      </c>
      <c r="B533" s="1">
        <v>44006</v>
      </c>
      <c r="C533">
        <v>2020</v>
      </c>
      <c r="D533" t="s">
        <v>95</v>
      </c>
      <c r="E533" t="s">
        <v>108</v>
      </c>
      <c r="F533">
        <f>_xlfn.ISOWEEKNUM(таблПродажи[[#This Row],[Дата]])</f>
        <v>26</v>
      </c>
      <c r="G533" t="s">
        <v>46</v>
      </c>
      <c r="H533">
        <v>1123296</v>
      </c>
      <c r="I533" t="s">
        <v>50</v>
      </c>
    </row>
    <row r="534" spans="1:9" x14ac:dyDescent="0.45">
      <c r="A534" t="s">
        <v>38</v>
      </c>
      <c r="B534" s="1">
        <v>43998</v>
      </c>
      <c r="C534">
        <v>2020</v>
      </c>
      <c r="D534" t="s">
        <v>95</v>
      </c>
      <c r="E534" t="s">
        <v>108</v>
      </c>
      <c r="F534">
        <f>_xlfn.ISOWEEKNUM(таблПродажи[[#This Row],[Дата]])</f>
        <v>25</v>
      </c>
      <c r="G534" t="s">
        <v>68</v>
      </c>
      <c r="H534">
        <v>1572960</v>
      </c>
      <c r="I534" t="s">
        <v>69</v>
      </c>
    </row>
    <row r="535" spans="1:9" x14ac:dyDescent="0.45">
      <c r="A535" t="s">
        <v>30</v>
      </c>
      <c r="B535" s="1">
        <v>43829</v>
      </c>
      <c r="C535">
        <v>2019</v>
      </c>
      <c r="D535" t="s">
        <v>93</v>
      </c>
      <c r="E535" t="s">
        <v>105</v>
      </c>
      <c r="F535">
        <f>_xlfn.ISOWEEKNUM(таблПродажи[[#This Row],[Дата]])</f>
        <v>1</v>
      </c>
      <c r="G535" t="s">
        <v>18</v>
      </c>
      <c r="H535">
        <v>963072</v>
      </c>
      <c r="I535" t="s">
        <v>115</v>
      </c>
    </row>
    <row r="536" spans="1:9" x14ac:dyDescent="0.45">
      <c r="A536" t="s">
        <v>62</v>
      </c>
      <c r="B536" s="1">
        <v>43518</v>
      </c>
      <c r="C536">
        <v>2019</v>
      </c>
      <c r="D536" t="s">
        <v>96</v>
      </c>
      <c r="E536" t="s">
        <v>100</v>
      </c>
      <c r="F536">
        <f>_xlfn.ISOWEEKNUM(таблПродажи[[#This Row],[Дата]])</f>
        <v>8</v>
      </c>
      <c r="G536" t="s">
        <v>80</v>
      </c>
      <c r="H536">
        <v>1070592</v>
      </c>
      <c r="I536" t="s">
        <v>84</v>
      </c>
    </row>
    <row r="537" spans="1:9" x14ac:dyDescent="0.45">
      <c r="A537" t="s">
        <v>16</v>
      </c>
      <c r="B537" s="1">
        <v>43478</v>
      </c>
      <c r="C537">
        <v>2019</v>
      </c>
      <c r="D537" t="s">
        <v>96</v>
      </c>
      <c r="E537" t="s">
        <v>99</v>
      </c>
      <c r="F537">
        <f>_xlfn.ISOWEEKNUM(таблПродажи[[#This Row],[Дата]])</f>
        <v>2</v>
      </c>
      <c r="G537" t="s">
        <v>39</v>
      </c>
      <c r="H537">
        <v>363776</v>
      </c>
      <c r="I537" t="s">
        <v>41</v>
      </c>
    </row>
    <row r="538" spans="1:9" x14ac:dyDescent="0.45">
      <c r="A538" t="s">
        <v>15</v>
      </c>
      <c r="B538" s="1">
        <v>43115</v>
      </c>
      <c r="C538">
        <v>2018</v>
      </c>
      <c r="D538" t="s">
        <v>96</v>
      </c>
      <c r="E538" t="s">
        <v>99</v>
      </c>
      <c r="F538">
        <f>_xlfn.ISOWEEKNUM(таблПродажи[[#This Row],[Дата]])</f>
        <v>3</v>
      </c>
      <c r="G538" t="s">
        <v>39</v>
      </c>
      <c r="H538">
        <v>298880</v>
      </c>
      <c r="I538" t="s">
        <v>44</v>
      </c>
    </row>
    <row r="539" spans="1:9" x14ac:dyDescent="0.45">
      <c r="A539" t="s">
        <v>25</v>
      </c>
      <c r="B539" s="1">
        <v>43101</v>
      </c>
      <c r="C539">
        <v>2018</v>
      </c>
      <c r="D539" t="s">
        <v>96</v>
      </c>
      <c r="E539" t="s">
        <v>99</v>
      </c>
      <c r="F539">
        <f>_xlfn.ISOWEEKNUM(таблПродажи[[#This Row],[Дата]])</f>
        <v>1</v>
      </c>
      <c r="G539" t="s">
        <v>80</v>
      </c>
      <c r="H539">
        <v>1280608</v>
      </c>
      <c r="I539" t="s">
        <v>84</v>
      </c>
    </row>
    <row r="540" spans="1:9" x14ac:dyDescent="0.45">
      <c r="A540" t="s">
        <v>10</v>
      </c>
      <c r="B540" s="1">
        <v>44134</v>
      </c>
      <c r="C540">
        <v>2020</v>
      </c>
      <c r="D540" t="s">
        <v>93</v>
      </c>
      <c r="E540" t="s">
        <v>109</v>
      </c>
      <c r="F540">
        <f>_xlfn.ISOWEEKNUM(таблПродажи[[#This Row],[Дата]])</f>
        <v>44</v>
      </c>
      <c r="G540" t="s">
        <v>39</v>
      </c>
      <c r="H540">
        <v>4428864</v>
      </c>
      <c r="I540" t="s">
        <v>41</v>
      </c>
    </row>
    <row r="541" spans="1:9" x14ac:dyDescent="0.45">
      <c r="A541" t="s">
        <v>28</v>
      </c>
      <c r="B541" s="1">
        <v>43889</v>
      </c>
      <c r="C541">
        <v>2020</v>
      </c>
      <c r="D541" t="s">
        <v>96</v>
      </c>
      <c r="E541" t="s">
        <v>100</v>
      </c>
      <c r="F541">
        <f>_xlfn.ISOWEEKNUM(таблПродажи[[#This Row],[Дата]])</f>
        <v>9</v>
      </c>
      <c r="G541" t="s">
        <v>80</v>
      </c>
      <c r="H541">
        <v>1857504</v>
      </c>
      <c r="I541" t="s">
        <v>84</v>
      </c>
    </row>
    <row r="542" spans="1:9" x14ac:dyDescent="0.45">
      <c r="A542" t="s">
        <v>64</v>
      </c>
      <c r="B542" s="1">
        <v>43873</v>
      </c>
      <c r="C542">
        <v>2020</v>
      </c>
      <c r="D542" t="s">
        <v>96</v>
      </c>
      <c r="E542" t="s">
        <v>100</v>
      </c>
      <c r="F542">
        <f>_xlfn.ISOWEEKNUM(таблПродажи[[#This Row],[Дата]])</f>
        <v>7</v>
      </c>
      <c r="G542" t="s">
        <v>56</v>
      </c>
      <c r="H542">
        <v>2964480</v>
      </c>
      <c r="I542" t="s">
        <v>57</v>
      </c>
    </row>
    <row r="543" spans="1:9" x14ac:dyDescent="0.45">
      <c r="A543" t="s">
        <v>10</v>
      </c>
      <c r="B543" s="1">
        <v>43849</v>
      </c>
      <c r="C543">
        <v>2020</v>
      </c>
      <c r="D543" t="s">
        <v>96</v>
      </c>
      <c r="E543" t="s">
        <v>99</v>
      </c>
      <c r="F543">
        <f>_xlfn.ISOWEEKNUM(таблПродажи[[#This Row],[Дата]])</f>
        <v>3</v>
      </c>
      <c r="G543" t="s">
        <v>68</v>
      </c>
      <c r="H543">
        <v>1332800</v>
      </c>
      <c r="I543" t="s">
        <v>70</v>
      </c>
    </row>
    <row r="544" spans="1:9" x14ac:dyDescent="0.45">
      <c r="A544" t="s">
        <v>12</v>
      </c>
      <c r="B544" s="1">
        <v>43926</v>
      </c>
      <c r="C544">
        <v>2020</v>
      </c>
      <c r="D544" t="s">
        <v>95</v>
      </c>
      <c r="E544" t="s">
        <v>103</v>
      </c>
      <c r="F544">
        <f>_xlfn.ISOWEEKNUM(таблПродажи[[#This Row],[Дата]])</f>
        <v>14</v>
      </c>
      <c r="G544" t="s">
        <v>8</v>
      </c>
      <c r="H544">
        <v>590784</v>
      </c>
      <c r="I544" t="s">
        <v>13</v>
      </c>
    </row>
    <row r="545" spans="1:9" x14ac:dyDescent="0.45">
      <c r="A545" t="s">
        <v>38</v>
      </c>
      <c r="B545" s="1">
        <v>43467</v>
      </c>
      <c r="C545">
        <v>2019</v>
      </c>
      <c r="D545" t="s">
        <v>96</v>
      </c>
      <c r="E545" t="s">
        <v>99</v>
      </c>
      <c r="F545">
        <f>_xlfn.ISOWEEKNUM(таблПродажи[[#This Row],[Дата]])</f>
        <v>1</v>
      </c>
      <c r="G545" t="s">
        <v>68</v>
      </c>
      <c r="H545">
        <v>570784</v>
      </c>
      <c r="I545" t="s">
        <v>70</v>
      </c>
    </row>
    <row r="546" spans="1:9" x14ac:dyDescent="0.45">
      <c r="A546" t="s">
        <v>29</v>
      </c>
      <c r="B546" s="1">
        <v>43448</v>
      </c>
      <c r="C546">
        <v>2018</v>
      </c>
      <c r="D546" t="s">
        <v>93</v>
      </c>
      <c r="E546" t="s">
        <v>105</v>
      </c>
      <c r="F546">
        <f>_xlfn.ISOWEEKNUM(таблПродажи[[#This Row],[Дата]])</f>
        <v>50</v>
      </c>
      <c r="G546" t="s">
        <v>65</v>
      </c>
      <c r="H546">
        <v>5210880</v>
      </c>
      <c r="I546" t="s">
        <v>66</v>
      </c>
    </row>
    <row r="547" spans="1:9" x14ac:dyDescent="0.45">
      <c r="A547" t="s">
        <v>30</v>
      </c>
      <c r="B547" s="1">
        <v>44040</v>
      </c>
      <c r="C547">
        <v>2020</v>
      </c>
      <c r="D547" t="s">
        <v>94</v>
      </c>
      <c r="E547" t="s">
        <v>98</v>
      </c>
      <c r="F547">
        <f>_xlfn.ISOWEEKNUM(таблПродажи[[#This Row],[Дата]])</f>
        <v>31</v>
      </c>
      <c r="G547" t="s">
        <v>86</v>
      </c>
      <c r="H547">
        <v>1034784</v>
      </c>
      <c r="I547" t="s">
        <v>88</v>
      </c>
    </row>
    <row r="548" spans="1:9" x14ac:dyDescent="0.45">
      <c r="A548" t="s">
        <v>23</v>
      </c>
      <c r="B548" s="1">
        <v>43472</v>
      </c>
      <c r="C548">
        <v>2019</v>
      </c>
      <c r="D548" t="s">
        <v>96</v>
      </c>
      <c r="E548" t="s">
        <v>99</v>
      </c>
      <c r="F548">
        <f>_xlfn.ISOWEEKNUM(таблПродажи[[#This Row],[Дата]])</f>
        <v>2</v>
      </c>
      <c r="G548" t="s">
        <v>18</v>
      </c>
      <c r="H548">
        <v>75808</v>
      </c>
      <c r="I548" t="s">
        <v>19</v>
      </c>
    </row>
    <row r="549" spans="1:9" x14ac:dyDescent="0.45">
      <c r="A549" t="s">
        <v>63</v>
      </c>
      <c r="B549" s="1">
        <v>43471</v>
      </c>
      <c r="C549">
        <v>2019</v>
      </c>
      <c r="D549" t="s">
        <v>96</v>
      </c>
      <c r="E549" t="s">
        <v>99</v>
      </c>
      <c r="F549">
        <f>_xlfn.ISOWEEKNUM(таблПродажи[[#This Row],[Дата]])</f>
        <v>1</v>
      </c>
      <c r="G549" t="s">
        <v>80</v>
      </c>
      <c r="H549">
        <v>1168544</v>
      </c>
      <c r="I549" t="s">
        <v>85</v>
      </c>
    </row>
    <row r="550" spans="1:9" x14ac:dyDescent="0.45">
      <c r="A550" t="s">
        <v>30</v>
      </c>
      <c r="B550" s="1">
        <v>43499</v>
      </c>
      <c r="C550">
        <v>2019</v>
      </c>
      <c r="D550" t="s">
        <v>96</v>
      </c>
      <c r="E550" t="s">
        <v>100</v>
      </c>
      <c r="F550">
        <f>_xlfn.ISOWEEKNUM(таблПродажи[[#This Row],[Дата]])</f>
        <v>5</v>
      </c>
      <c r="G550" t="s">
        <v>86</v>
      </c>
      <c r="H550">
        <v>1456160</v>
      </c>
      <c r="I550" t="s">
        <v>88</v>
      </c>
    </row>
    <row r="551" spans="1:9" x14ac:dyDescent="0.45">
      <c r="A551" t="s">
        <v>24</v>
      </c>
      <c r="B551" s="1">
        <v>43111</v>
      </c>
      <c r="C551">
        <v>2018</v>
      </c>
      <c r="D551" t="s">
        <v>96</v>
      </c>
      <c r="E551" t="s">
        <v>99</v>
      </c>
      <c r="F551">
        <f>_xlfn.ISOWEEKNUM(таблПродажи[[#This Row],[Дата]])</f>
        <v>2</v>
      </c>
      <c r="G551" t="s">
        <v>46</v>
      </c>
      <c r="H551">
        <v>336448</v>
      </c>
      <c r="I551" t="s">
        <v>48</v>
      </c>
    </row>
    <row r="552" spans="1:9" x14ac:dyDescent="0.45">
      <c r="A552" t="s">
        <v>27</v>
      </c>
      <c r="B552" s="1">
        <v>43498</v>
      </c>
      <c r="C552">
        <v>2019</v>
      </c>
      <c r="D552" t="s">
        <v>96</v>
      </c>
      <c r="E552" t="s">
        <v>100</v>
      </c>
      <c r="F552">
        <f>_xlfn.ISOWEEKNUM(таблПродажи[[#This Row],[Дата]])</f>
        <v>5</v>
      </c>
      <c r="G552" t="s">
        <v>80</v>
      </c>
      <c r="H552">
        <v>274176</v>
      </c>
      <c r="I552" t="s">
        <v>81</v>
      </c>
    </row>
    <row r="553" spans="1:9" x14ac:dyDescent="0.45">
      <c r="A553" t="s">
        <v>16</v>
      </c>
      <c r="B553" s="1">
        <v>43398</v>
      </c>
      <c r="C553">
        <v>2018</v>
      </c>
      <c r="D553" t="s">
        <v>93</v>
      </c>
      <c r="E553" t="s">
        <v>109</v>
      </c>
      <c r="F553">
        <f>_xlfn.ISOWEEKNUM(таблПродажи[[#This Row],[Дата]])</f>
        <v>43</v>
      </c>
      <c r="G553" t="s">
        <v>73</v>
      </c>
      <c r="H553">
        <v>5013984</v>
      </c>
      <c r="I553" t="s">
        <v>77</v>
      </c>
    </row>
    <row r="554" spans="1:9" x14ac:dyDescent="0.45">
      <c r="A554" t="s">
        <v>45</v>
      </c>
      <c r="B554" s="1">
        <v>43338</v>
      </c>
      <c r="C554">
        <v>2018</v>
      </c>
      <c r="D554" t="s">
        <v>94</v>
      </c>
      <c r="E554" t="s">
        <v>107</v>
      </c>
      <c r="F554">
        <f>_xlfn.ISOWEEKNUM(таблПродажи[[#This Row],[Дата]])</f>
        <v>34</v>
      </c>
      <c r="G554" t="s">
        <v>39</v>
      </c>
      <c r="H554">
        <v>382528</v>
      </c>
      <c r="I554" t="s">
        <v>43</v>
      </c>
    </row>
    <row r="555" spans="1:9" x14ac:dyDescent="0.45">
      <c r="A555" t="s">
        <v>21</v>
      </c>
      <c r="B555" s="1">
        <v>43212</v>
      </c>
      <c r="C555">
        <v>2018</v>
      </c>
      <c r="D555" t="s">
        <v>95</v>
      </c>
      <c r="E555" t="s">
        <v>103</v>
      </c>
      <c r="F555">
        <f>_xlfn.ISOWEEKNUM(таблПродажи[[#This Row],[Дата]])</f>
        <v>16</v>
      </c>
      <c r="G555" t="s">
        <v>73</v>
      </c>
      <c r="H555">
        <v>3856160</v>
      </c>
      <c r="I555" t="s">
        <v>77</v>
      </c>
    </row>
    <row r="556" spans="1:9" x14ac:dyDescent="0.45">
      <c r="A556" t="s">
        <v>12</v>
      </c>
      <c r="B556" s="1">
        <v>44162</v>
      </c>
      <c r="C556">
        <v>2020</v>
      </c>
      <c r="D556" t="s">
        <v>93</v>
      </c>
      <c r="E556" t="s">
        <v>106</v>
      </c>
      <c r="F556">
        <f>_xlfn.ISOWEEKNUM(таблПродажи[[#This Row],[Дата]])</f>
        <v>48</v>
      </c>
      <c r="G556" t="s">
        <v>39</v>
      </c>
      <c r="H556">
        <v>7693344</v>
      </c>
      <c r="I556" t="s">
        <v>40</v>
      </c>
    </row>
    <row r="557" spans="1:9" x14ac:dyDescent="0.45">
      <c r="A557" t="s">
        <v>16</v>
      </c>
      <c r="B557" s="1">
        <v>43535</v>
      </c>
      <c r="C557">
        <v>2019</v>
      </c>
      <c r="D557" t="s">
        <v>96</v>
      </c>
      <c r="E557" t="s">
        <v>101</v>
      </c>
      <c r="F557">
        <f>_xlfn.ISOWEEKNUM(таблПродажи[[#This Row],[Дата]])</f>
        <v>11</v>
      </c>
      <c r="G557" t="s">
        <v>39</v>
      </c>
      <c r="H557">
        <v>2142144</v>
      </c>
      <c r="I557" t="s">
        <v>40</v>
      </c>
    </row>
    <row r="558" spans="1:9" x14ac:dyDescent="0.45">
      <c r="A558" t="s">
        <v>62</v>
      </c>
      <c r="B558" s="1">
        <v>44021</v>
      </c>
      <c r="C558">
        <v>2020</v>
      </c>
      <c r="D558" t="s">
        <v>94</v>
      </c>
      <c r="E558" t="s">
        <v>98</v>
      </c>
      <c r="F558">
        <f>_xlfn.ISOWEEKNUM(таблПродажи[[#This Row],[Дата]])</f>
        <v>28</v>
      </c>
      <c r="G558" t="s">
        <v>80</v>
      </c>
      <c r="H558">
        <v>652416</v>
      </c>
      <c r="I558" t="s">
        <v>85</v>
      </c>
    </row>
    <row r="559" spans="1:9" x14ac:dyDescent="0.45">
      <c r="A559" t="s">
        <v>62</v>
      </c>
      <c r="B559" s="1">
        <v>43887</v>
      </c>
      <c r="C559">
        <v>2020</v>
      </c>
      <c r="D559" t="s">
        <v>96</v>
      </c>
      <c r="E559" t="s">
        <v>100</v>
      </c>
      <c r="F559">
        <f>_xlfn.ISOWEEKNUM(таблПродажи[[#This Row],[Дата]])</f>
        <v>9</v>
      </c>
      <c r="G559" t="s">
        <v>80</v>
      </c>
      <c r="H559">
        <v>2134848</v>
      </c>
      <c r="I559" t="s">
        <v>85</v>
      </c>
    </row>
    <row r="560" spans="1:9" x14ac:dyDescent="0.45">
      <c r="A560" t="s">
        <v>55</v>
      </c>
      <c r="B560" s="1">
        <v>43875</v>
      </c>
      <c r="C560">
        <v>2020</v>
      </c>
      <c r="D560" t="s">
        <v>96</v>
      </c>
      <c r="E560" t="s">
        <v>100</v>
      </c>
      <c r="F560">
        <f>_xlfn.ISOWEEKNUM(таблПродажи[[#This Row],[Дата]])</f>
        <v>7</v>
      </c>
      <c r="G560" t="s">
        <v>56</v>
      </c>
      <c r="H560">
        <v>2005440</v>
      </c>
      <c r="I560" t="s">
        <v>60</v>
      </c>
    </row>
    <row r="561" spans="1:9" x14ac:dyDescent="0.45">
      <c r="A561" t="s">
        <v>15</v>
      </c>
      <c r="B561" s="1">
        <v>43168</v>
      </c>
      <c r="C561">
        <v>2018</v>
      </c>
      <c r="D561" t="s">
        <v>96</v>
      </c>
      <c r="E561" t="s">
        <v>101</v>
      </c>
      <c r="F561">
        <f>_xlfn.ISOWEEKNUM(таблПродажи[[#This Row],[Дата]])</f>
        <v>10</v>
      </c>
      <c r="G561" t="s">
        <v>68</v>
      </c>
      <c r="H561">
        <v>3814368</v>
      </c>
      <c r="I561" t="s">
        <v>72</v>
      </c>
    </row>
    <row r="562" spans="1:9" x14ac:dyDescent="0.45">
      <c r="A562" t="s">
        <v>38</v>
      </c>
      <c r="B562" s="1">
        <v>43438</v>
      </c>
      <c r="C562">
        <v>2018</v>
      </c>
      <c r="D562" t="s">
        <v>93</v>
      </c>
      <c r="E562" t="s">
        <v>105</v>
      </c>
      <c r="F562">
        <f>_xlfn.ISOWEEKNUM(таблПродажи[[#This Row],[Дата]])</f>
        <v>49</v>
      </c>
      <c r="G562" t="s">
        <v>68</v>
      </c>
      <c r="H562">
        <v>7209760</v>
      </c>
      <c r="I562" t="s">
        <v>72</v>
      </c>
    </row>
    <row r="563" spans="1:9" x14ac:dyDescent="0.45">
      <c r="A563" t="s">
        <v>16</v>
      </c>
      <c r="B563" s="1">
        <v>44089</v>
      </c>
      <c r="C563">
        <v>2020</v>
      </c>
      <c r="D563" t="s">
        <v>94</v>
      </c>
      <c r="E563" t="s">
        <v>104</v>
      </c>
      <c r="F563">
        <f>_xlfn.ISOWEEKNUM(таблПродажи[[#This Row],[Дата]])</f>
        <v>38</v>
      </c>
      <c r="G563" t="s">
        <v>39</v>
      </c>
      <c r="H563">
        <v>455840</v>
      </c>
      <c r="I563" t="s">
        <v>43</v>
      </c>
    </row>
    <row r="564" spans="1:9" x14ac:dyDescent="0.45">
      <c r="A564" t="s">
        <v>15</v>
      </c>
      <c r="B564" s="1">
        <v>43908</v>
      </c>
      <c r="C564">
        <v>2020</v>
      </c>
      <c r="D564" t="s">
        <v>96</v>
      </c>
      <c r="E564" t="s">
        <v>101</v>
      </c>
      <c r="F564">
        <f>_xlfn.ISOWEEKNUM(таблПродажи[[#This Row],[Дата]])</f>
        <v>12</v>
      </c>
      <c r="G564" t="s">
        <v>39</v>
      </c>
      <c r="H564">
        <v>2812928</v>
      </c>
      <c r="I564" t="s">
        <v>41</v>
      </c>
    </row>
    <row r="565" spans="1:9" x14ac:dyDescent="0.45">
      <c r="A565" t="s">
        <v>52</v>
      </c>
      <c r="B565" s="1">
        <v>44071</v>
      </c>
      <c r="C565">
        <v>2020</v>
      </c>
      <c r="D565" t="s">
        <v>94</v>
      </c>
      <c r="E565" t="s">
        <v>107</v>
      </c>
      <c r="F565">
        <f>_xlfn.ISOWEEKNUM(таблПродажи[[#This Row],[Дата]])</f>
        <v>35</v>
      </c>
      <c r="G565" t="s">
        <v>56</v>
      </c>
      <c r="H565">
        <v>1294528</v>
      </c>
      <c r="I565" t="s">
        <v>59</v>
      </c>
    </row>
    <row r="566" spans="1:9" x14ac:dyDescent="0.45">
      <c r="A566" t="s">
        <v>63</v>
      </c>
      <c r="B566" s="1">
        <v>43128</v>
      </c>
      <c r="C566">
        <v>2018</v>
      </c>
      <c r="D566" t="s">
        <v>96</v>
      </c>
      <c r="E566" t="s">
        <v>99</v>
      </c>
      <c r="F566">
        <f>_xlfn.ISOWEEKNUM(таблПродажи[[#This Row],[Дата]])</f>
        <v>4</v>
      </c>
      <c r="G566" t="s">
        <v>56</v>
      </c>
      <c r="H566">
        <v>334048</v>
      </c>
      <c r="I566" t="s">
        <v>61</v>
      </c>
    </row>
    <row r="567" spans="1:9" x14ac:dyDescent="0.45">
      <c r="A567" t="s">
        <v>29</v>
      </c>
      <c r="B567" s="1">
        <v>43117</v>
      </c>
      <c r="C567">
        <v>2018</v>
      </c>
      <c r="D567" t="s">
        <v>96</v>
      </c>
      <c r="E567" t="s">
        <v>99</v>
      </c>
      <c r="F567">
        <f>_xlfn.ISOWEEKNUM(таблПродажи[[#This Row],[Дата]])</f>
        <v>3</v>
      </c>
      <c r="G567" t="s">
        <v>56</v>
      </c>
      <c r="H567">
        <v>571136</v>
      </c>
      <c r="I567" t="s">
        <v>61</v>
      </c>
    </row>
    <row r="568" spans="1:9" x14ac:dyDescent="0.45">
      <c r="A568" t="s">
        <v>29</v>
      </c>
      <c r="B568" s="1">
        <v>43758</v>
      </c>
      <c r="C568">
        <v>2019</v>
      </c>
      <c r="D568" t="s">
        <v>93</v>
      </c>
      <c r="E568" t="s">
        <v>109</v>
      </c>
      <c r="F568">
        <f>_xlfn.ISOWEEKNUM(таблПродажи[[#This Row],[Дата]])</f>
        <v>42</v>
      </c>
      <c r="G568" t="s">
        <v>86</v>
      </c>
      <c r="H568">
        <v>1206464</v>
      </c>
      <c r="I568" t="s">
        <v>87</v>
      </c>
    </row>
    <row r="569" spans="1:9" x14ac:dyDescent="0.45">
      <c r="A569" t="s">
        <v>45</v>
      </c>
      <c r="B569" s="1">
        <v>44179</v>
      </c>
      <c r="C569">
        <v>2020</v>
      </c>
      <c r="D569" t="s">
        <v>93</v>
      </c>
      <c r="E569" t="s">
        <v>105</v>
      </c>
      <c r="F569">
        <f>_xlfn.ISOWEEKNUM(таблПродажи[[#This Row],[Дата]])</f>
        <v>51</v>
      </c>
      <c r="G569" t="s">
        <v>68</v>
      </c>
      <c r="H569">
        <v>7547584</v>
      </c>
      <c r="I569" t="s">
        <v>71</v>
      </c>
    </row>
    <row r="570" spans="1:9" x14ac:dyDescent="0.45">
      <c r="A570" t="s">
        <v>24</v>
      </c>
      <c r="B570" s="1">
        <v>43481</v>
      </c>
      <c r="C570">
        <v>2019</v>
      </c>
      <c r="D570" t="s">
        <v>96</v>
      </c>
      <c r="E570" t="s">
        <v>99</v>
      </c>
      <c r="F570">
        <f>_xlfn.ISOWEEKNUM(таблПродажи[[#This Row],[Дата]])</f>
        <v>3</v>
      </c>
      <c r="G570" t="s">
        <v>73</v>
      </c>
      <c r="H570">
        <v>229760</v>
      </c>
      <c r="I570" t="s">
        <v>78</v>
      </c>
    </row>
    <row r="571" spans="1:9" x14ac:dyDescent="0.45">
      <c r="A571" t="s">
        <v>23</v>
      </c>
      <c r="B571" s="1">
        <v>43135</v>
      </c>
      <c r="C571">
        <v>2018</v>
      </c>
      <c r="D571" t="s">
        <v>96</v>
      </c>
      <c r="E571" t="s">
        <v>100</v>
      </c>
      <c r="F571">
        <f>_xlfn.ISOWEEKNUM(таблПродажи[[#This Row],[Дата]])</f>
        <v>5</v>
      </c>
      <c r="G571" t="s">
        <v>39</v>
      </c>
      <c r="H571">
        <v>1735968</v>
      </c>
      <c r="I571" t="s">
        <v>41</v>
      </c>
    </row>
    <row r="572" spans="1:9" x14ac:dyDescent="0.45">
      <c r="A572" t="s">
        <v>64</v>
      </c>
      <c r="B572" s="1">
        <v>43156</v>
      </c>
      <c r="C572">
        <v>2018</v>
      </c>
      <c r="D572" t="s">
        <v>96</v>
      </c>
      <c r="E572" t="s">
        <v>100</v>
      </c>
      <c r="F572">
        <f>_xlfn.ISOWEEKNUM(таблПродажи[[#This Row],[Дата]])</f>
        <v>8</v>
      </c>
      <c r="G572" t="s">
        <v>80</v>
      </c>
      <c r="H572">
        <v>3049536</v>
      </c>
      <c r="I572" t="s">
        <v>85</v>
      </c>
    </row>
    <row r="573" spans="1:9" x14ac:dyDescent="0.45">
      <c r="A573" t="s">
        <v>10</v>
      </c>
      <c r="B573" s="1">
        <v>43429</v>
      </c>
      <c r="C573">
        <v>2018</v>
      </c>
      <c r="D573" t="s">
        <v>93</v>
      </c>
      <c r="E573" t="s">
        <v>106</v>
      </c>
      <c r="F573">
        <f>_xlfn.ISOWEEKNUM(таблПродажи[[#This Row],[Дата]])</f>
        <v>47</v>
      </c>
      <c r="G573" t="s">
        <v>8</v>
      </c>
      <c r="H573">
        <v>1090144</v>
      </c>
      <c r="I573" t="s">
        <v>9</v>
      </c>
    </row>
    <row r="574" spans="1:9" x14ac:dyDescent="0.45">
      <c r="A574" t="s">
        <v>25</v>
      </c>
      <c r="B574" s="1">
        <v>43204</v>
      </c>
      <c r="C574">
        <v>2018</v>
      </c>
      <c r="D574" t="s">
        <v>95</v>
      </c>
      <c r="E574" t="s">
        <v>103</v>
      </c>
      <c r="F574">
        <f>_xlfn.ISOWEEKNUM(таблПродажи[[#This Row],[Дата]])</f>
        <v>15</v>
      </c>
      <c r="G574" t="s">
        <v>80</v>
      </c>
      <c r="H574">
        <v>1874624</v>
      </c>
      <c r="I574" t="s">
        <v>81</v>
      </c>
    </row>
    <row r="575" spans="1:9" x14ac:dyDescent="0.45">
      <c r="A575" t="s">
        <v>10</v>
      </c>
      <c r="B575" s="1">
        <v>43833</v>
      </c>
      <c r="C575">
        <v>2020</v>
      </c>
      <c r="D575" t="s">
        <v>96</v>
      </c>
      <c r="E575" t="s">
        <v>99</v>
      </c>
      <c r="F575">
        <f>_xlfn.ISOWEEKNUM(таблПродажи[[#This Row],[Дата]])</f>
        <v>1</v>
      </c>
      <c r="G575" t="s">
        <v>33</v>
      </c>
      <c r="H575">
        <v>71808</v>
      </c>
      <c r="I575" t="s">
        <v>34</v>
      </c>
    </row>
    <row r="576" spans="1:9" x14ac:dyDescent="0.45">
      <c r="A576" t="s">
        <v>62</v>
      </c>
      <c r="B576" s="1">
        <v>43864</v>
      </c>
      <c r="C576">
        <v>2020</v>
      </c>
      <c r="D576" t="s">
        <v>96</v>
      </c>
      <c r="E576" t="s">
        <v>100</v>
      </c>
      <c r="F576">
        <f>_xlfn.ISOWEEKNUM(таблПродажи[[#This Row],[Дата]])</f>
        <v>6</v>
      </c>
      <c r="G576" t="s">
        <v>56</v>
      </c>
      <c r="H576">
        <v>2406912</v>
      </c>
      <c r="I576" t="s">
        <v>59</v>
      </c>
    </row>
    <row r="577" spans="1:9" x14ac:dyDescent="0.45">
      <c r="A577" t="s">
        <v>24</v>
      </c>
      <c r="B577" s="1">
        <v>43154</v>
      </c>
      <c r="C577">
        <v>2018</v>
      </c>
      <c r="D577" t="s">
        <v>96</v>
      </c>
      <c r="E577" t="s">
        <v>100</v>
      </c>
      <c r="F577">
        <f>_xlfn.ISOWEEKNUM(таблПродажи[[#This Row],[Дата]])</f>
        <v>8</v>
      </c>
      <c r="G577" t="s">
        <v>18</v>
      </c>
      <c r="H577">
        <v>2362400</v>
      </c>
      <c r="I577" t="s">
        <v>26</v>
      </c>
    </row>
    <row r="578" spans="1:9" x14ac:dyDescent="0.45">
      <c r="A578" t="s">
        <v>10</v>
      </c>
      <c r="B578" s="1">
        <v>43852</v>
      </c>
      <c r="C578">
        <v>2020</v>
      </c>
      <c r="D578" t="s">
        <v>96</v>
      </c>
      <c r="E578" t="s">
        <v>99</v>
      </c>
      <c r="F578">
        <f>_xlfn.ISOWEEKNUM(таблПродажи[[#This Row],[Дата]])</f>
        <v>4</v>
      </c>
      <c r="G578" t="s">
        <v>33</v>
      </c>
      <c r="H578">
        <v>1336992</v>
      </c>
      <c r="I578" t="s">
        <v>37</v>
      </c>
    </row>
    <row r="579" spans="1:9" x14ac:dyDescent="0.45">
      <c r="A579" t="s">
        <v>31</v>
      </c>
      <c r="B579" s="1">
        <v>43151</v>
      </c>
      <c r="C579">
        <v>2018</v>
      </c>
      <c r="D579" t="s">
        <v>96</v>
      </c>
      <c r="E579" t="s">
        <v>100</v>
      </c>
      <c r="F579">
        <f>_xlfn.ISOWEEKNUM(таблПродажи[[#This Row],[Дата]])</f>
        <v>8</v>
      </c>
      <c r="G579" t="s">
        <v>33</v>
      </c>
      <c r="H579">
        <v>2144992</v>
      </c>
      <c r="I579" t="s">
        <v>36</v>
      </c>
    </row>
    <row r="580" spans="1:9" x14ac:dyDescent="0.45">
      <c r="A580" t="s">
        <v>55</v>
      </c>
      <c r="B580" s="1">
        <v>43993</v>
      </c>
      <c r="C580">
        <v>2020</v>
      </c>
      <c r="D580" t="s">
        <v>95</v>
      </c>
      <c r="E580" t="s">
        <v>108</v>
      </c>
      <c r="F580">
        <f>_xlfn.ISOWEEKNUM(таблПродажи[[#This Row],[Дата]])</f>
        <v>24</v>
      </c>
      <c r="G580" t="s">
        <v>56</v>
      </c>
      <c r="H580">
        <v>3108192</v>
      </c>
      <c r="I580" t="s">
        <v>60</v>
      </c>
    </row>
    <row r="581" spans="1:9" x14ac:dyDescent="0.45">
      <c r="A581" t="s">
        <v>45</v>
      </c>
      <c r="B581" s="1">
        <v>43185</v>
      </c>
      <c r="C581">
        <v>2018</v>
      </c>
      <c r="D581" t="s">
        <v>96</v>
      </c>
      <c r="E581" t="s">
        <v>101</v>
      </c>
      <c r="F581">
        <f>_xlfn.ISOWEEKNUM(таблПродажи[[#This Row],[Дата]])</f>
        <v>13</v>
      </c>
      <c r="G581" t="s">
        <v>68</v>
      </c>
      <c r="H581">
        <v>606336</v>
      </c>
      <c r="I581" t="s">
        <v>71</v>
      </c>
    </row>
    <row r="582" spans="1:9" x14ac:dyDescent="0.45">
      <c r="A582" t="s">
        <v>10</v>
      </c>
      <c r="B582" s="1">
        <v>43159</v>
      </c>
      <c r="C582">
        <v>2018</v>
      </c>
      <c r="D582" t="s">
        <v>96</v>
      </c>
      <c r="E582" t="s">
        <v>100</v>
      </c>
      <c r="F582">
        <f>_xlfn.ISOWEEKNUM(таблПродажи[[#This Row],[Дата]])</f>
        <v>9</v>
      </c>
      <c r="G582" t="s">
        <v>68</v>
      </c>
      <c r="H582">
        <v>564192</v>
      </c>
      <c r="I582" t="s">
        <v>72</v>
      </c>
    </row>
    <row r="583" spans="1:9" x14ac:dyDescent="0.45">
      <c r="A583" t="s">
        <v>64</v>
      </c>
      <c r="B583" s="1">
        <v>43197</v>
      </c>
      <c r="C583">
        <v>2018</v>
      </c>
      <c r="D583" t="s">
        <v>95</v>
      </c>
      <c r="E583" t="s">
        <v>103</v>
      </c>
      <c r="F583">
        <f>_xlfn.ISOWEEKNUM(таблПродажи[[#This Row],[Дата]])</f>
        <v>14</v>
      </c>
      <c r="G583" t="s">
        <v>80</v>
      </c>
      <c r="H583">
        <v>335232</v>
      </c>
      <c r="I583" t="s">
        <v>82</v>
      </c>
    </row>
    <row r="584" spans="1:9" x14ac:dyDescent="0.45">
      <c r="A584" t="s">
        <v>27</v>
      </c>
      <c r="B584" s="1">
        <v>43485</v>
      </c>
      <c r="C584">
        <v>2019</v>
      </c>
      <c r="D584" t="s">
        <v>96</v>
      </c>
      <c r="E584" t="s">
        <v>99</v>
      </c>
      <c r="F584">
        <f>_xlfn.ISOWEEKNUM(таблПродажи[[#This Row],[Дата]])</f>
        <v>3</v>
      </c>
      <c r="G584" t="s">
        <v>80</v>
      </c>
      <c r="H584">
        <v>80928</v>
      </c>
      <c r="I584" t="s">
        <v>83</v>
      </c>
    </row>
    <row r="585" spans="1:9" x14ac:dyDescent="0.45">
      <c r="A585" t="s">
        <v>12</v>
      </c>
      <c r="B585" s="1">
        <v>43479</v>
      </c>
      <c r="C585">
        <v>2019</v>
      </c>
      <c r="D585" t="s">
        <v>96</v>
      </c>
      <c r="E585" t="s">
        <v>99</v>
      </c>
      <c r="F585">
        <f>_xlfn.ISOWEEKNUM(таблПродажи[[#This Row],[Дата]])</f>
        <v>3</v>
      </c>
      <c r="G585" t="s">
        <v>39</v>
      </c>
      <c r="H585">
        <v>915040</v>
      </c>
      <c r="I585" t="s">
        <v>43</v>
      </c>
    </row>
    <row r="586" spans="1:9" x14ac:dyDescent="0.45">
      <c r="A586" t="s">
        <v>23</v>
      </c>
      <c r="B586" s="1">
        <v>43244</v>
      </c>
      <c r="C586">
        <v>2018</v>
      </c>
      <c r="D586" t="s">
        <v>95</v>
      </c>
      <c r="E586" t="s">
        <v>102</v>
      </c>
      <c r="F586">
        <f>_xlfn.ISOWEEKNUM(таблПродажи[[#This Row],[Дата]])</f>
        <v>21</v>
      </c>
      <c r="G586" t="s">
        <v>73</v>
      </c>
      <c r="H586">
        <v>4598496</v>
      </c>
      <c r="I586" t="s">
        <v>75</v>
      </c>
    </row>
    <row r="587" spans="1:9" x14ac:dyDescent="0.45">
      <c r="A587" t="s">
        <v>38</v>
      </c>
      <c r="B587" s="1">
        <v>43877</v>
      </c>
      <c r="C587">
        <v>2020</v>
      </c>
      <c r="D587" t="s">
        <v>96</v>
      </c>
      <c r="E587" t="s">
        <v>100</v>
      </c>
      <c r="F587">
        <f>_xlfn.ISOWEEKNUM(таблПродажи[[#This Row],[Дата]])</f>
        <v>7</v>
      </c>
      <c r="G587" t="s">
        <v>39</v>
      </c>
      <c r="H587">
        <v>1378400</v>
      </c>
      <c r="I587" t="s">
        <v>43</v>
      </c>
    </row>
    <row r="588" spans="1:9" x14ac:dyDescent="0.45">
      <c r="A588" t="s">
        <v>12</v>
      </c>
      <c r="B588" s="1">
        <v>43853</v>
      </c>
      <c r="C588">
        <v>2020</v>
      </c>
      <c r="D588" t="s">
        <v>96</v>
      </c>
      <c r="E588" t="s">
        <v>99</v>
      </c>
      <c r="F588">
        <f>_xlfn.ISOWEEKNUM(таблПродажи[[#This Row],[Дата]])</f>
        <v>4</v>
      </c>
      <c r="G588" t="s">
        <v>39</v>
      </c>
      <c r="H588">
        <v>600160</v>
      </c>
      <c r="I588" t="s">
        <v>40</v>
      </c>
    </row>
    <row r="589" spans="1:9" x14ac:dyDescent="0.45">
      <c r="A589" t="s">
        <v>10</v>
      </c>
      <c r="B589" s="1">
        <v>43788</v>
      </c>
      <c r="C589">
        <v>2019</v>
      </c>
      <c r="D589" t="s">
        <v>93</v>
      </c>
      <c r="E589" t="s">
        <v>106</v>
      </c>
      <c r="F589">
        <f>_xlfn.ISOWEEKNUM(таблПродажи[[#This Row],[Дата]])</f>
        <v>47</v>
      </c>
      <c r="G589" t="s">
        <v>8</v>
      </c>
      <c r="H589">
        <v>2362784</v>
      </c>
      <c r="I589" t="s">
        <v>9</v>
      </c>
    </row>
    <row r="590" spans="1:9" x14ac:dyDescent="0.45">
      <c r="A590" t="s">
        <v>64</v>
      </c>
      <c r="B590" s="1">
        <v>43905</v>
      </c>
      <c r="C590">
        <v>2020</v>
      </c>
      <c r="D590" t="s">
        <v>96</v>
      </c>
      <c r="E590" t="s">
        <v>101</v>
      </c>
      <c r="F590">
        <f>_xlfn.ISOWEEKNUM(таблПродажи[[#This Row],[Дата]])</f>
        <v>11</v>
      </c>
      <c r="G590" t="s">
        <v>18</v>
      </c>
      <c r="H590">
        <v>848160</v>
      </c>
      <c r="I590" t="s">
        <v>26</v>
      </c>
    </row>
    <row r="591" spans="1:9" x14ac:dyDescent="0.45">
      <c r="A591" t="s">
        <v>10</v>
      </c>
      <c r="B591" s="1">
        <v>43144</v>
      </c>
      <c r="C591">
        <v>2018</v>
      </c>
      <c r="D591" t="s">
        <v>96</v>
      </c>
      <c r="E591" t="s">
        <v>100</v>
      </c>
      <c r="F591">
        <f>_xlfn.ISOWEEKNUM(таблПродажи[[#This Row],[Дата]])</f>
        <v>7</v>
      </c>
      <c r="G591" t="s">
        <v>33</v>
      </c>
      <c r="H591">
        <v>2524288</v>
      </c>
      <c r="I591" t="s">
        <v>37</v>
      </c>
    </row>
    <row r="592" spans="1:9" x14ac:dyDescent="0.45">
      <c r="A592" t="s">
        <v>64</v>
      </c>
      <c r="B592" s="1">
        <v>44189</v>
      </c>
      <c r="C592">
        <v>2020</v>
      </c>
      <c r="D592" t="s">
        <v>93</v>
      </c>
      <c r="E592" t="s">
        <v>105</v>
      </c>
      <c r="F592">
        <f>_xlfn.ISOWEEKNUM(таблПродажи[[#This Row],[Дата]])</f>
        <v>52</v>
      </c>
      <c r="G592" t="s">
        <v>80</v>
      </c>
      <c r="H592">
        <v>5536480</v>
      </c>
      <c r="I592" t="s">
        <v>83</v>
      </c>
    </row>
    <row r="593" spans="1:9" x14ac:dyDescent="0.45">
      <c r="A593" t="s">
        <v>25</v>
      </c>
      <c r="B593" s="1">
        <v>43350</v>
      </c>
      <c r="C593">
        <v>2018</v>
      </c>
      <c r="D593" t="s">
        <v>94</v>
      </c>
      <c r="E593" t="s">
        <v>104</v>
      </c>
      <c r="F593">
        <f>_xlfn.ISOWEEKNUM(таблПродажи[[#This Row],[Дата]])</f>
        <v>36</v>
      </c>
      <c r="G593" t="s">
        <v>80</v>
      </c>
      <c r="H593">
        <v>408448</v>
      </c>
      <c r="I593" t="s">
        <v>83</v>
      </c>
    </row>
    <row r="594" spans="1:9" x14ac:dyDescent="0.45">
      <c r="A594" t="s">
        <v>62</v>
      </c>
      <c r="B594" s="1">
        <v>43467</v>
      </c>
      <c r="C594">
        <v>2019</v>
      </c>
      <c r="D594" t="s">
        <v>96</v>
      </c>
      <c r="E594" t="s">
        <v>99</v>
      </c>
      <c r="F594">
        <f>_xlfn.ISOWEEKNUM(таблПродажи[[#This Row],[Дата]])</f>
        <v>1</v>
      </c>
      <c r="G594" t="s">
        <v>80</v>
      </c>
      <c r="H594">
        <v>370720</v>
      </c>
      <c r="I594" t="s">
        <v>85</v>
      </c>
    </row>
    <row r="595" spans="1:9" x14ac:dyDescent="0.45">
      <c r="A595" t="s">
        <v>28</v>
      </c>
      <c r="B595" s="1">
        <v>44036</v>
      </c>
      <c r="C595">
        <v>2020</v>
      </c>
      <c r="D595" t="s">
        <v>94</v>
      </c>
      <c r="E595" t="s">
        <v>98</v>
      </c>
      <c r="F595">
        <f>_xlfn.ISOWEEKNUM(таблПродажи[[#This Row],[Дата]])</f>
        <v>30</v>
      </c>
      <c r="G595" t="s">
        <v>80</v>
      </c>
      <c r="H595">
        <v>1111680</v>
      </c>
      <c r="I595" t="s">
        <v>85</v>
      </c>
    </row>
    <row r="596" spans="1:9" x14ac:dyDescent="0.45">
      <c r="A596" t="s">
        <v>55</v>
      </c>
      <c r="B596" s="1">
        <v>44110</v>
      </c>
      <c r="C596">
        <v>2020</v>
      </c>
      <c r="D596" t="s">
        <v>93</v>
      </c>
      <c r="E596" t="s">
        <v>109</v>
      </c>
      <c r="F596">
        <f>_xlfn.ISOWEEKNUM(таблПродажи[[#This Row],[Дата]])</f>
        <v>41</v>
      </c>
      <c r="G596" t="s">
        <v>80</v>
      </c>
      <c r="H596">
        <v>7680864</v>
      </c>
      <c r="I596" t="s">
        <v>82</v>
      </c>
    </row>
    <row r="597" spans="1:9" x14ac:dyDescent="0.45">
      <c r="A597" t="s">
        <v>64</v>
      </c>
      <c r="B597" s="1">
        <v>43945</v>
      </c>
      <c r="C597">
        <v>2020</v>
      </c>
      <c r="D597" t="s">
        <v>95</v>
      </c>
      <c r="E597" t="s">
        <v>103</v>
      </c>
      <c r="F597">
        <f>_xlfn.ISOWEEKNUM(таблПродажи[[#This Row],[Дата]])</f>
        <v>17</v>
      </c>
      <c r="G597" t="s">
        <v>80</v>
      </c>
      <c r="H597">
        <v>1881344</v>
      </c>
      <c r="I597" t="s">
        <v>81</v>
      </c>
    </row>
    <row r="598" spans="1:9" x14ac:dyDescent="0.45">
      <c r="A598" t="s">
        <v>15</v>
      </c>
      <c r="B598" s="1">
        <v>44144</v>
      </c>
      <c r="C598">
        <v>2020</v>
      </c>
      <c r="D598" t="s">
        <v>93</v>
      </c>
      <c r="E598" t="s">
        <v>106</v>
      </c>
      <c r="F598">
        <f>_xlfn.ISOWEEKNUM(таблПродажи[[#This Row],[Дата]])</f>
        <v>46</v>
      </c>
      <c r="G598" t="s">
        <v>68</v>
      </c>
      <c r="H598">
        <v>5191520</v>
      </c>
      <c r="I598" t="s">
        <v>71</v>
      </c>
    </row>
    <row r="599" spans="1:9" x14ac:dyDescent="0.45">
      <c r="A599" t="s">
        <v>62</v>
      </c>
      <c r="B599" s="1">
        <v>43501</v>
      </c>
      <c r="C599">
        <v>2019</v>
      </c>
      <c r="D599" t="s">
        <v>96</v>
      </c>
      <c r="E599" t="s">
        <v>100</v>
      </c>
      <c r="F599">
        <f>_xlfn.ISOWEEKNUM(таблПродажи[[#This Row],[Дата]])</f>
        <v>6</v>
      </c>
      <c r="G599" t="s">
        <v>18</v>
      </c>
      <c r="H599">
        <v>675008</v>
      </c>
      <c r="I599" t="s">
        <v>115</v>
      </c>
    </row>
    <row r="600" spans="1:9" x14ac:dyDescent="0.45">
      <c r="A600" t="s">
        <v>29</v>
      </c>
      <c r="B600" s="1">
        <v>43109</v>
      </c>
      <c r="C600">
        <v>2018</v>
      </c>
      <c r="D600" t="s">
        <v>96</v>
      </c>
      <c r="E600" t="s">
        <v>99</v>
      </c>
      <c r="F600">
        <f>_xlfn.ISOWEEKNUM(таблПродажи[[#This Row],[Дата]])</f>
        <v>2</v>
      </c>
      <c r="G600" t="s">
        <v>80</v>
      </c>
      <c r="H600">
        <v>820064</v>
      </c>
      <c r="I600" t="s">
        <v>83</v>
      </c>
    </row>
    <row r="601" spans="1:9" x14ac:dyDescent="0.45">
      <c r="A601" t="s">
        <v>16</v>
      </c>
      <c r="B601" s="1">
        <v>43967</v>
      </c>
      <c r="C601">
        <v>2020</v>
      </c>
      <c r="D601" t="s">
        <v>95</v>
      </c>
      <c r="E601" t="s">
        <v>102</v>
      </c>
      <c r="F601">
        <f>_xlfn.ISOWEEKNUM(таблПродажи[[#This Row],[Дата]])</f>
        <v>20</v>
      </c>
      <c r="G601" t="s">
        <v>39</v>
      </c>
      <c r="H601">
        <v>2597408</v>
      </c>
      <c r="I601" t="s">
        <v>40</v>
      </c>
    </row>
    <row r="602" spans="1:9" x14ac:dyDescent="0.45">
      <c r="A602" t="s">
        <v>21</v>
      </c>
      <c r="B602" s="1">
        <v>43915</v>
      </c>
      <c r="C602">
        <v>2020</v>
      </c>
      <c r="D602" t="s">
        <v>96</v>
      </c>
      <c r="E602" t="s">
        <v>101</v>
      </c>
      <c r="F602">
        <f>_xlfn.ISOWEEKNUM(таблПродажи[[#This Row],[Дата]])</f>
        <v>13</v>
      </c>
      <c r="G602" t="s">
        <v>39</v>
      </c>
      <c r="H602">
        <v>2971904</v>
      </c>
      <c r="I602" t="s">
        <v>42</v>
      </c>
    </row>
    <row r="603" spans="1:9" x14ac:dyDescent="0.45">
      <c r="A603" t="s">
        <v>21</v>
      </c>
      <c r="B603" s="1">
        <v>43702</v>
      </c>
      <c r="C603">
        <v>2019</v>
      </c>
      <c r="D603" t="s">
        <v>94</v>
      </c>
      <c r="E603" t="s">
        <v>107</v>
      </c>
      <c r="F603">
        <f>_xlfn.ISOWEEKNUM(таблПродажи[[#This Row],[Дата]])</f>
        <v>34</v>
      </c>
      <c r="G603" t="s">
        <v>18</v>
      </c>
      <c r="H603">
        <v>264448</v>
      </c>
      <c r="I603" t="s">
        <v>19</v>
      </c>
    </row>
    <row r="604" spans="1:9" x14ac:dyDescent="0.45">
      <c r="A604" t="s">
        <v>30</v>
      </c>
      <c r="B604" s="1">
        <v>43948</v>
      </c>
      <c r="C604">
        <v>2020</v>
      </c>
      <c r="D604" t="s">
        <v>95</v>
      </c>
      <c r="E604" t="s">
        <v>103</v>
      </c>
      <c r="F604">
        <f>_xlfn.ISOWEEKNUM(таблПродажи[[#This Row],[Дата]])</f>
        <v>18</v>
      </c>
      <c r="G604" t="s">
        <v>86</v>
      </c>
      <c r="H604">
        <v>4385280</v>
      </c>
      <c r="I604" t="s">
        <v>87</v>
      </c>
    </row>
    <row r="605" spans="1:9" x14ac:dyDescent="0.45">
      <c r="A605" t="s">
        <v>38</v>
      </c>
      <c r="B605" s="1">
        <v>43949</v>
      </c>
      <c r="C605">
        <v>2020</v>
      </c>
      <c r="D605" t="s">
        <v>95</v>
      </c>
      <c r="E605" t="s">
        <v>103</v>
      </c>
      <c r="F605">
        <f>_xlfn.ISOWEEKNUM(таблПродажи[[#This Row],[Дата]])</f>
        <v>18</v>
      </c>
      <c r="G605" t="s">
        <v>39</v>
      </c>
      <c r="H605">
        <v>1257216</v>
      </c>
      <c r="I605" t="s">
        <v>41</v>
      </c>
    </row>
    <row r="606" spans="1:9" x14ac:dyDescent="0.45">
      <c r="A606" t="s">
        <v>30</v>
      </c>
      <c r="B606" s="1">
        <v>43127</v>
      </c>
      <c r="C606">
        <v>2018</v>
      </c>
      <c r="D606" t="s">
        <v>96</v>
      </c>
      <c r="E606" t="s">
        <v>99</v>
      </c>
      <c r="F606">
        <f>_xlfn.ISOWEEKNUM(таблПродажи[[#This Row],[Дата]])</f>
        <v>4</v>
      </c>
      <c r="G606" t="s">
        <v>65</v>
      </c>
      <c r="H606">
        <v>407392</v>
      </c>
      <c r="I606" t="s">
        <v>66</v>
      </c>
    </row>
    <row r="607" spans="1:9" x14ac:dyDescent="0.45">
      <c r="A607" t="s">
        <v>31</v>
      </c>
      <c r="B607" s="1">
        <v>44095</v>
      </c>
      <c r="C607">
        <v>2020</v>
      </c>
      <c r="D607" t="s">
        <v>94</v>
      </c>
      <c r="E607" t="s">
        <v>104</v>
      </c>
      <c r="F607">
        <f>_xlfn.ISOWEEKNUM(таблПродажи[[#This Row],[Дата]])</f>
        <v>39</v>
      </c>
      <c r="G607" t="s">
        <v>8</v>
      </c>
      <c r="H607">
        <v>3714944</v>
      </c>
      <c r="I607" t="s">
        <v>9</v>
      </c>
    </row>
    <row r="608" spans="1:9" x14ac:dyDescent="0.45">
      <c r="A608" t="s">
        <v>25</v>
      </c>
      <c r="B608" s="1">
        <v>43308</v>
      </c>
      <c r="C608">
        <v>2018</v>
      </c>
      <c r="D608" t="s">
        <v>94</v>
      </c>
      <c r="E608" t="s">
        <v>98</v>
      </c>
      <c r="F608">
        <f>_xlfn.ISOWEEKNUM(таблПродажи[[#This Row],[Дата]])</f>
        <v>30</v>
      </c>
      <c r="G608" t="s">
        <v>56</v>
      </c>
      <c r="H608">
        <v>448864</v>
      </c>
      <c r="I608" t="s">
        <v>61</v>
      </c>
    </row>
    <row r="609" spans="1:9" x14ac:dyDescent="0.45">
      <c r="A609" t="s">
        <v>25</v>
      </c>
      <c r="B609" s="1">
        <v>43870</v>
      </c>
      <c r="C609">
        <v>2020</v>
      </c>
      <c r="D609" t="s">
        <v>96</v>
      </c>
      <c r="E609" t="s">
        <v>100</v>
      </c>
      <c r="F609">
        <f>_xlfn.ISOWEEKNUM(таблПродажи[[#This Row],[Дата]])</f>
        <v>6</v>
      </c>
      <c r="G609" t="s">
        <v>80</v>
      </c>
      <c r="H609">
        <v>837568</v>
      </c>
      <c r="I609" t="s">
        <v>81</v>
      </c>
    </row>
    <row r="610" spans="1:9" x14ac:dyDescent="0.45">
      <c r="A610" t="s">
        <v>29</v>
      </c>
      <c r="B610" s="1">
        <v>44101</v>
      </c>
      <c r="C610">
        <v>2020</v>
      </c>
      <c r="D610" t="s">
        <v>94</v>
      </c>
      <c r="E610" t="s">
        <v>104</v>
      </c>
      <c r="F610">
        <f>_xlfn.ISOWEEKNUM(таблПродажи[[#This Row],[Дата]])</f>
        <v>39</v>
      </c>
      <c r="G610" t="s">
        <v>86</v>
      </c>
      <c r="H610">
        <v>4274080</v>
      </c>
      <c r="I610" t="s">
        <v>87</v>
      </c>
    </row>
    <row r="611" spans="1:9" x14ac:dyDescent="0.45">
      <c r="A611" t="s">
        <v>5</v>
      </c>
      <c r="B611" s="1">
        <v>43446</v>
      </c>
      <c r="C611">
        <v>2018</v>
      </c>
      <c r="D611" t="s">
        <v>93</v>
      </c>
      <c r="E611" t="s">
        <v>105</v>
      </c>
      <c r="F611">
        <f>_xlfn.ISOWEEKNUM(таблПродажи[[#This Row],[Дата]])</f>
        <v>50</v>
      </c>
      <c r="G611" t="s">
        <v>68</v>
      </c>
      <c r="H611">
        <v>2533344</v>
      </c>
      <c r="I611" t="s">
        <v>72</v>
      </c>
    </row>
    <row r="612" spans="1:9" x14ac:dyDescent="0.45">
      <c r="A612" t="s">
        <v>24</v>
      </c>
      <c r="B612" s="1">
        <v>43160</v>
      </c>
      <c r="C612">
        <v>2018</v>
      </c>
      <c r="D612" t="s">
        <v>96</v>
      </c>
      <c r="E612" t="s">
        <v>101</v>
      </c>
      <c r="F612">
        <f>_xlfn.ISOWEEKNUM(таблПродажи[[#This Row],[Дата]])</f>
        <v>9</v>
      </c>
      <c r="G612" t="s">
        <v>73</v>
      </c>
      <c r="H612">
        <v>4738848</v>
      </c>
      <c r="I612" t="s">
        <v>78</v>
      </c>
    </row>
    <row r="613" spans="1:9" x14ac:dyDescent="0.45">
      <c r="A613" t="s">
        <v>12</v>
      </c>
      <c r="B613" s="1">
        <v>43946</v>
      </c>
      <c r="C613">
        <v>2020</v>
      </c>
      <c r="D613" t="s">
        <v>95</v>
      </c>
      <c r="E613" t="s">
        <v>103</v>
      </c>
      <c r="F613">
        <f>_xlfn.ISOWEEKNUM(таблПродажи[[#This Row],[Дата]])</f>
        <v>17</v>
      </c>
      <c r="G613" t="s">
        <v>68</v>
      </c>
      <c r="H613">
        <v>2087904</v>
      </c>
      <c r="I613" t="s">
        <v>72</v>
      </c>
    </row>
    <row r="614" spans="1:9" x14ac:dyDescent="0.45">
      <c r="A614" t="s">
        <v>10</v>
      </c>
      <c r="B614" s="1">
        <v>43811</v>
      </c>
      <c r="C614">
        <v>2019</v>
      </c>
      <c r="D614" t="s">
        <v>93</v>
      </c>
      <c r="E614" t="s">
        <v>105</v>
      </c>
      <c r="F614">
        <f>_xlfn.ISOWEEKNUM(таблПродажи[[#This Row],[Дата]])</f>
        <v>50</v>
      </c>
      <c r="G614" t="s">
        <v>68</v>
      </c>
      <c r="H614">
        <v>4436864</v>
      </c>
      <c r="I614" t="s">
        <v>69</v>
      </c>
    </row>
    <row r="615" spans="1:9" x14ac:dyDescent="0.45">
      <c r="A615" t="s">
        <v>12</v>
      </c>
      <c r="B615" s="1">
        <v>43651</v>
      </c>
      <c r="C615">
        <v>2019</v>
      </c>
      <c r="D615" t="s">
        <v>94</v>
      </c>
      <c r="E615" t="s">
        <v>98</v>
      </c>
      <c r="F615">
        <f>_xlfn.ISOWEEKNUM(таблПродажи[[#This Row],[Дата]])</f>
        <v>27</v>
      </c>
      <c r="G615" t="s">
        <v>68</v>
      </c>
      <c r="H615">
        <v>3282144</v>
      </c>
      <c r="I615" t="s">
        <v>72</v>
      </c>
    </row>
    <row r="616" spans="1:9" x14ac:dyDescent="0.45">
      <c r="A616" t="s">
        <v>24</v>
      </c>
      <c r="B616" s="1">
        <v>43368</v>
      </c>
      <c r="C616">
        <v>2018</v>
      </c>
      <c r="D616" t="s">
        <v>94</v>
      </c>
      <c r="E616" t="s">
        <v>104</v>
      </c>
      <c r="F616">
        <f>_xlfn.ISOWEEKNUM(таблПродажи[[#This Row],[Дата]])</f>
        <v>39</v>
      </c>
      <c r="G616" t="s">
        <v>46</v>
      </c>
      <c r="H616">
        <v>1385984</v>
      </c>
      <c r="I616" t="s">
        <v>54</v>
      </c>
    </row>
    <row r="617" spans="1:9" x14ac:dyDescent="0.45">
      <c r="A617" t="s">
        <v>25</v>
      </c>
      <c r="B617" s="1">
        <v>43476</v>
      </c>
      <c r="C617">
        <v>2019</v>
      </c>
      <c r="D617" t="s">
        <v>96</v>
      </c>
      <c r="E617" t="s">
        <v>99</v>
      </c>
      <c r="F617">
        <f>_xlfn.ISOWEEKNUM(таблПродажи[[#This Row],[Дата]])</f>
        <v>2</v>
      </c>
      <c r="G617" t="s">
        <v>80</v>
      </c>
      <c r="H617">
        <v>264800</v>
      </c>
      <c r="I617" t="s">
        <v>83</v>
      </c>
    </row>
    <row r="618" spans="1:9" x14ac:dyDescent="0.45">
      <c r="A618" t="s">
        <v>15</v>
      </c>
      <c r="B618" s="1">
        <v>43121</v>
      </c>
      <c r="C618">
        <v>2018</v>
      </c>
      <c r="D618" t="s">
        <v>96</v>
      </c>
      <c r="E618" t="s">
        <v>99</v>
      </c>
      <c r="F618">
        <f>_xlfn.ISOWEEKNUM(таблПродажи[[#This Row],[Дата]])</f>
        <v>3</v>
      </c>
      <c r="G618" t="s">
        <v>68</v>
      </c>
      <c r="H618">
        <v>932352</v>
      </c>
      <c r="I618" t="s">
        <v>72</v>
      </c>
    </row>
    <row r="619" spans="1:9" x14ac:dyDescent="0.45">
      <c r="A619" t="s">
        <v>64</v>
      </c>
      <c r="B619" s="1">
        <v>43901</v>
      </c>
      <c r="C619">
        <v>2020</v>
      </c>
      <c r="D619" t="s">
        <v>96</v>
      </c>
      <c r="E619" t="s">
        <v>101</v>
      </c>
      <c r="F619">
        <f>_xlfn.ISOWEEKNUM(таблПродажи[[#This Row],[Дата]])</f>
        <v>11</v>
      </c>
      <c r="G619" t="s">
        <v>56</v>
      </c>
      <c r="H619">
        <v>1934624</v>
      </c>
      <c r="I619" t="s">
        <v>61</v>
      </c>
    </row>
    <row r="620" spans="1:9" x14ac:dyDescent="0.45">
      <c r="A620" t="s">
        <v>62</v>
      </c>
      <c r="B620" s="1">
        <v>43380</v>
      </c>
      <c r="C620">
        <v>2018</v>
      </c>
      <c r="D620" t="s">
        <v>93</v>
      </c>
      <c r="E620" t="s">
        <v>109</v>
      </c>
      <c r="F620">
        <f>_xlfn.ISOWEEKNUM(таблПродажи[[#This Row],[Дата]])</f>
        <v>40</v>
      </c>
      <c r="G620" t="s">
        <v>80</v>
      </c>
      <c r="H620">
        <v>1072704</v>
      </c>
      <c r="I620" t="s">
        <v>85</v>
      </c>
    </row>
    <row r="621" spans="1:9" x14ac:dyDescent="0.45">
      <c r="A621" t="s">
        <v>45</v>
      </c>
      <c r="B621" s="1">
        <v>43650</v>
      </c>
      <c r="C621">
        <v>2019</v>
      </c>
      <c r="D621" t="s">
        <v>94</v>
      </c>
      <c r="E621" t="s">
        <v>98</v>
      </c>
      <c r="F621">
        <f>_xlfn.ISOWEEKNUM(таблПродажи[[#This Row],[Дата]])</f>
        <v>27</v>
      </c>
      <c r="G621" t="s">
        <v>39</v>
      </c>
      <c r="H621">
        <v>3019872</v>
      </c>
      <c r="I621" t="s">
        <v>44</v>
      </c>
    </row>
    <row r="622" spans="1:9" x14ac:dyDescent="0.45">
      <c r="A622" t="s">
        <v>64</v>
      </c>
      <c r="B622" s="1">
        <v>43158</v>
      </c>
      <c r="C622">
        <v>2018</v>
      </c>
      <c r="D622" t="s">
        <v>96</v>
      </c>
      <c r="E622" t="s">
        <v>100</v>
      </c>
      <c r="F622">
        <f>_xlfn.ISOWEEKNUM(таблПродажи[[#This Row],[Дата]])</f>
        <v>9</v>
      </c>
      <c r="G622" t="s">
        <v>80</v>
      </c>
      <c r="H622">
        <v>1793664</v>
      </c>
      <c r="I622" t="s">
        <v>81</v>
      </c>
    </row>
    <row r="623" spans="1:9" x14ac:dyDescent="0.45">
      <c r="A623" t="s">
        <v>28</v>
      </c>
      <c r="B623" s="1">
        <v>43695</v>
      </c>
      <c r="C623">
        <v>2019</v>
      </c>
      <c r="D623" t="s">
        <v>94</v>
      </c>
      <c r="E623" t="s">
        <v>107</v>
      </c>
      <c r="F623">
        <f>_xlfn.ISOWEEKNUM(таблПродажи[[#This Row],[Дата]])</f>
        <v>33</v>
      </c>
      <c r="G623" t="s">
        <v>56</v>
      </c>
      <c r="H623">
        <v>1357184</v>
      </c>
      <c r="I623" t="s">
        <v>61</v>
      </c>
    </row>
    <row r="624" spans="1:9" x14ac:dyDescent="0.45">
      <c r="A624" t="s">
        <v>51</v>
      </c>
      <c r="B624" s="1">
        <v>43933</v>
      </c>
      <c r="C624">
        <v>2020</v>
      </c>
      <c r="D624" t="s">
        <v>95</v>
      </c>
      <c r="E624" t="s">
        <v>103</v>
      </c>
      <c r="F624">
        <f>_xlfn.ISOWEEKNUM(таблПродажи[[#This Row],[Дата]])</f>
        <v>15</v>
      </c>
      <c r="G624" t="s">
        <v>80</v>
      </c>
      <c r="H624">
        <v>1939488</v>
      </c>
      <c r="I624" t="s">
        <v>85</v>
      </c>
    </row>
    <row r="625" spans="1:9" x14ac:dyDescent="0.45">
      <c r="A625" t="s">
        <v>64</v>
      </c>
      <c r="B625" s="1">
        <v>43135</v>
      </c>
      <c r="C625">
        <v>2018</v>
      </c>
      <c r="D625" t="s">
        <v>96</v>
      </c>
      <c r="E625" t="s">
        <v>100</v>
      </c>
      <c r="F625">
        <f>_xlfn.ISOWEEKNUM(таблПродажи[[#This Row],[Дата]])</f>
        <v>5</v>
      </c>
      <c r="G625" t="s">
        <v>80</v>
      </c>
      <c r="H625">
        <v>2821632</v>
      </c>
      <c r="I625" t="s">
        <v>83</v>
      </c>
    </row>
    <row r="626" spans="1:9" x14ac:dyDescent="0.45">
      <c r="A626" t="s">
        <v>24</v>
      </c>
      <c r="B626" s="1">
        <v>43103</v>
      </c>
      <c r="C626">
        <v>2018</v>
      </c>
      <c r="D626" t="s">
        <v>96</v>
      </c>
      <c r="E626" t="s">
        <v>99</v>
      </c>
      <c r="F626">
        <f>_xlfn.ISOWEEKNUM(таблПродажи[[#This Row],[Дата]])</f>
        <v>1</v>
      </c>
      <c r="G626" t="s">
        <v>18</v>
      </c>
      <c r="H626">
        <v>1329888</v>
      </c>
      <c r="I626" t="s">
        <v>22</v>
      </c>
    </row>
    <row r="627" spans="1:9" x14ac:dyDescent="0.45">
      <c r="A627" t="s">
        <v>27</v>
      </c>
      <c r="B627" s="1">
        <v>43904</v>
      </c>
      <c r="C627">
        <v>2020</v>
      </c>
      <c r="D627" t="s">
        <v>96</v>
      </c>
      <c r="E627" t="s">
        <v>101</v>
      </c>
      <c r="F627">
        <f>_xlfn.ISOWEEKNUM(таблПродажи[[#This Row],[Дата]])</f>
        <v>11</v>
      </c>
      <c r="G627" t="s">
        <v>56</v>
      </c>
      <c r="H627">
        <v>2409824</v>
      </c>
      <c r="I627" t="s">
        <v>61</v>
      </c>
    </row>
    <row r="628" spans="1:9" x14ac:dyDescent="0.45">
      <c r="A628" t="s">
        <v>38</v>
      </c>
      <c r="B628" s="1">
        <v>43474</v>
      </c>
      <c r="C628">
        <v>2019</v>
      </c>
      <c r="D628" t="s">
        <v>96</v>
      </c>
      <c r="E628" t="s">
        <v>99</v>
      </c>
      <c r="F628">
        <f>_xlfn.ISOWEEKNUM(таблПродажи[[#This Row],[Дата]])</f>
        <v>2</v>
      </c>
      <c r="G628" t="s">
        <v>39</v>
      </c>
      <c r="H628">
        <v>263840</v>
      </c>
      <c r="I628" t="s">
        <v>43</v>
      </c>
    </row>
    <row r="629" spans="1:9" x14ac:dyDescent="0.45">
      <c r="A629" t="s">
        <v>28</v>
      </c>
      <c r="B629" s="1">
        <v>43843</v>
      </c>
      <c r="C629">
        <v>2020</v>
      </c>
      <c r="D629" t="s">
        <v>96</v>
      </c>
      <c r="E629" t="s">
        <v>99</v>
      </c>
      <c r="F629">
        <f>_xlfn.ISOWEEKNUM(таблПродажи[[#This Row],[Дата]])</f>
        <v>3</v>
      </c>
      <c r="G629" t="s">
        <v>80</v>
      </c>
      <c r="H629">
        <v>1166592</v>
      </c>
      <c r="I629" t="s">
        <v>85</v>
      </c>
    </row>
    <row r="630" spans="1:9" x14ac:dyDescent="0.45">
      <c r="A630" t="s">
        <v>58</v>
      </c>
      <c r="B630" s="1">
        <v>43600</v>
      </c>
      <c r="C630">
        <v>2019</v>
      </c>
      <c r="D630" t="s">
        <v>95</v>
      </c>
      <c r="E630" t="s">
        <v>102</v>
      </c>
      <c r="F630">
        <f>_xlfn.ISOWEEKNUM(таблПродажи[[#This Row],[Дата]])</f>
        <v>20</v>
      </c>
      <c r="G630" t="s">
        <v>56</v>
      </c>
      <c r="H630">
        <v>912224</v>
      </c>
      <c r="I630" t="s">
        <v>59</v>
      </c>
    </row>
    <row r="631" spans="1:9" x14ac:dyDescent="0.45">
      <c r="A631" t="s">
        <v>23</v>
      </c>
      <c r="B631" s="1">
        <v>43746</v>
      </c>
      <c r="C631">
        <v>2019</v>
      </c>
      <c r="D631" t="s">
        <v>93</v>
      </c>
      <c r="E631" t="s">
        <v>109</v>
      </c>
      <c r="F631">
        <f>_xlfn.ISOWEEKNUM(таблПродажи[[#This Row],[Дата]])</f>
        <v>41</v>
      </c>
      <c r="G631" t="s">
        <v>46</v>
      </c>
      <c r="H631">
        <v>864704</v>
      </c>
      <c r="I631" t="s">
        <v>49</v>
      </c>
    </row>
    <row r="632" spans="1:9" x14ac:dyDescent="0.45">
      <c r="A632" t="s">
        <v>28</v>
      </c>
      <c r="B632" s="1">
        <v>43871</v>
      </c>
      <c r="C632">
        <v>2020</v>
      </c>
      <c r="D632" t="s">
        <v>96</v>
      </c>
      <c r="E632" t="s">
        <v>100</v>
      </c>
      <c r="F632">
        <f>_xlfn.ISOWEEKNUM(таблПродажи[[#This Row],[Дата]])</f>
        <v>7</v>
      </c>
      <c r="G632" t="s">
        <v>80</v>
      </c>
      <c r="H632">
        <v>886912</v>
      </c>
      <c r="I632" t="s">
        <v>84</v>
      </c>
    </row>
    <row r="633" spans="1:9" x14ac:dyDescent="0.45">
      <c r="A633" t="s">
        <v>23</v>
      </c>
      <c r="B633" s="1">
        <v>43618</v>
      </c>
      <c r="C633">
        <v>2019</v>
      </c>
      <c r="D633" t="s">
        <v>95</v>
      </c>
      <c r="E633" t="s">
        <v>108</v>
      </c>
      <c r="F633">
        <f>_xlfn.ISOWEEKNUM(таблПродажи[[#This Row],[Дата]])</f>
        <v>22</v>
      </c>
      <c r="G633" t="s">
        <v>73</v>
      </c>
      <c r="H633">
        <v>4326176</v>
      </c>
      <c r="I633" t="s">
        <v>76</v>
      </c>
    </row>
    <row r="634" spans="1:9" x14ac:dyDescent="0.45">
      <c r="A634" t="s">
        <v>64</v>
      </c>
      <c r="B634" s="1">
        <v>43386</v>
      </c>
      <c r="C634">
        <v>2018</v>
      </c>
      <c r="D634" t="s">
        <v>93</v>
      </c>
      <c r="E634" t="s">
        <v>109</v>
      </c>
      <c r="F634">
        <f>_xlfn.ISOWEEKNUM(таблПродажи[[#This Row],[Дата]])</f>
        <v>41</v>
      </c>
      <c r="G634" t="s">
        <v>18</v>
      </c>
      <c r="H634">
        <v>1115264</v>
      </c>
      <c r="I634" t="s">
        <v>115</v>
      </c>
    </row>
    <row r="635" spans="1:9" x14ac:dyDescent="0.45">
      <c r="A635" t="s">
        <v>38</v>
      </c>
      <c r="B635" s="1">
        <v>43557</v>
      </c>
      <c r="C635">
        <v>2019</v>
      </c>
      <c r="D635" t="s">
        <v>95</v>
      </c>
      <c r="E635" t="s">
        <v>103</v>
      </c>
      <c r="F635">
        <f>_xlfn.ISOWEEKNUM(таблПродажи[[#This Row],[Дата]])</f>
        <v>14</v>
      </c>
      <c r="G635" t="s">
        <v>39</v>
      </c>
      <c r="H635">
        <v>633248</v>
      </c>
      <c r="I635" t="s">
        <v>42</v>
      </c>
    </row>
    <row r="636" spans="1:9" x14ac:dyDescent="0.45">
      <c r="A636" t="s">
        <v>30</v>
      </c>
      <c r="B636" s="1">
        <v>43721</v>
      </c>
      <c r="C636">
        <v>2019</v>
      </c>
      <c r="D636" t="s">
        <v>94</v>
      </c>
      <c r="E636" t="s">
        <v>104</v>
      </c>
      <c r="F636">
        <f>_xlfn.ISOWEEKNUM(таблПродажи[[#This Row],[Дата]])</f>
        <v>37</v>
      </c>
      <c r="G636" t="s">
        <v>65</v>
      </c>
      <c r="H636">
        <v>1330432</v>
      </c>
      <c r="I636" t="s">
        <v>66</v>
      </c>
    </row>
    <row r="637" spans="1:9" x14ac:dyDescent="0.45">
      <c r="A637" t="s">
        <v>21</v>
      </c>
      <c r="B637" s="1">
        <v>43380</v>
      </c>
      <c r="C637">
        <v>2018</v>
      </c>
      <c r="D637" t="s">
        <v>93</v>
      </c>
      <c r="E637" t="s">
        <v>109</v>
      </c>
      <c r="F637">
        <f>_xlfn.ISOWEEKNUM(таблПродажи[[#This Row],[Дата]])</f>
        <v>40</v>
      </c>
      <c r="G637" t="s">
        <v>73</v>
      </c>
      <c r="H637">
        <v>3084480</v>
      </c>
      <c r="I637" t="s">
        <v>79</v>
      </c>
    </row>
    <row r="638" spans="1:9" x14ac:dyDescent="0.45">
      <c r="A638" t="s">
        <v>12</v>
      </c>
      <c r="B638" s="1">
        <v>43544</v>
      </c>
      <c r="C638">
        <v>2019</v>
      </c>
      <c r="D638" t="s">
        <v>96</v>
      </c>
      <c r="E638" t="s">
        <v>101</v>
      </c>
      <c r="F638">
        <f>_xlfn.ISOWEEKNUM(таблПродажи[[#This Row],[Дата]])</f>
        <v>12</v>
      </c>
      <c r="G638" t="s">
        <v>68</v>
      </c>
      <c r="H638">
        <v>2638144</v>
      </c>
      <c r="I638" t="s">
        <v>71</v>
      </c>
    </row>
    <row r="639" spans="1:9" x14ac:dyDescent="0.45">
      <c r="A639" t="s">
        <v>12</v>
      </c>
      <c r="B639" s="1">
        <v>43204</v>
      </c>
      <c r="C639">
        <v>2018</v>
      </c>
      <c r="D639" t="s">
        <v>95</v>
      </c>
      <c r="E639" t="s">
        <v>103</v>
      </c>
      <c r="F639">
        <f>_xlfn.ISOWEEKNUM(таблПродажи[[#This Row],[Дата]])</f>
        <v>15</v>
      </c>
      <c r="G639" t="s">
        <v>39</v>
      </c>
      <c r="H639">
        <v>2575584</v>
      </c>
      <c r="I639" t="s">
        <v>42</v>
      </c>
    </row>
    <row r="640" spans="1:9" x14ac:dyDescent="0.45">
      <c r="A640" t="s">
        <v>21</v>
      </c>
      <c r="B640" s="1">
        <v>43748</v>
      </c>
      <c r="C640">
        <v>2019</v>
      </c>
      <c r="D640" t="s">
        <v>93</v>
      </c>
      <c r="E640" t="s">
        <v>109</v>
      </c>
      <c r="F640">
        <f>_xlfn.ISOWEEKNUM(таблПродажи[[#This Row],[Дата]])</f>
        <v>41</v>
      </c>
      <c r="G640" t="s">
        <v>39</v>
      </c>
      <c r="H640">
        <v>348768</v>
      </c>
      <c r="I640" t="s">
        <v>41</v>
      </c>
    </row>
    <row r="641" spans="1:9" x14ac:dyDescent="0.45">
      <c r="A641" t="s">
        <v>5</v>
      </c>
      <c r="B641" s="1">
        <v>43816</v>
      </c>
      <c r="C641">
        <v>2019</v>
      </c>
      <c r="D641" t="s">
        <v>93</v>
      </c>
      <c r="E641" t="s">
        <v>105</v>
      </c>
      <c r="F641">
        <f>_xlfn.ISOWEEKNUM(таблПродажи[[#This Row],[Дата]])</f>
        <v>51</v>
      </c>
      <c r="G641" t="s">
        <v>33</v>
      </c>
      <c r="H641">
        <v>770080</v>
      </c>
      <c r="I641" t="s">
        <v>37</v>
      </c>
    </row>
    <row r="642" spans="1:9" x14ac:dyDescent="0.45">
      <c r="A642" t="s">
        <v>21</v>
      </c>
      <c r="B642" s="1">
        <v>43211</v>
      </c>
      <c r="C642">
        <v>2018</v>
      </c>
      <c r="D642" t="s">
        <v>95</v>
      </c>
      <c r="E642" t="s">
        <v>103</v>
      </c>
      <c r="F642">
        <f>_xlfn.ISOWEEKNUM(таблПродажи[[#This Row],[Дата]])</f>
        <v>16</v>
      </c>
      <c r="G642" t="s">
        <v>39</v>
      </c>
      <c r="H642">
        <v>3392736</v>
      </c>
      <c r="I642" t="s">
        <v>40</v>
      </c>
    </row>
    <row r="643" spans="1:9" x14ac:dyDescent="0.45">
      <c r="A643" t="s">
        <v>38</v>
      </c>
      <c r="B643" s="1">
        <v>43932</v>
      </c>
      <c r="C643">
        <v>2020</v>
      </c>
      <c r="D643" t="s">
        <v>95</v>
      </c>
      <c r="E643" t="s">
        <v>103</v>
      </c>
      <c r="F643">
        <f>_xlfn.ISOWEEKNUM(таблПродажи[[#This Row],[Дата]])</f>
        <v>15</v>
      </c>
      <c r="G643" t="s">
        <v>68</v>
      </c>
      <c r="H643">
        <v>3471360</v>
      </c>
      <c r="I643" t="s">
        <v>69</v>
      </c>
    </row>
    <row r="644" spans="1:9" x14ac:dyDescent="0.45">
      <c r="A644" t="s">
        <v>30</v>
      </c>
      <c r="B644" s="1">
        <v>43455</v>
      </c>
      <c r="C644">
        <v>2018</v>
      </c>
      <c r="D644" t="s">
        <v>93</v>
      </c>
      <c r="E644" t="s">
        <v>105</v>
      </c>
      <c r="F644">
        <f>_xlfn.ISOWEEKNUM(таблПродажи[[#This Row],[Дата]])</f>
        <v>51</v>
      </c>
      <c r="G644" t="s">
        <v>65</v>
      </c>
      <c r="H644">
        <v>596704</v>
      </c>
      <c r="I644" t="s">
        <v>35</v>
      </c>
    </row>
    <row r="645" spans="1:9" x14ac:dyDescent="0.45">
      <c r="A645" t="s">
        <v>29</v>
      </c>
      <c r="B645" s="1">
        <v>43937</v>
      </c>
      <c r="C645">
        <v>2020</v>
      </c>
      <c r="D645" t="s">
        <v>95</v>
      </c>
      <c r="E645" t="s">
        <v>103</v>
      </c>
      <c r="F645">
        <f>_xlfn.ISOWEEKNUM(таблПродажи[[#This Row],[Дата]])</f>
        <v>16</v>
      </c>
      <c r="G645" t="s">
        <v>80</v>
      </c>
      <c r="H645">
        <v>2922144</v>
      </c>
      <c r="I645" t="s">
        <v>83</v>
      </c>
    </row>
    <row r="646" spans="1:9" x14ac:dyDescent="0.45">
      <c r="A646" t="s">
        <v>16</v>
      </c>
      <c r="B646" s="1">
        <v>43943</v>
      </c>
      <c r="C646">
        <v>2020</v>
      </c>
      <c r="D646" t="s">
        <v>95</v>
      </c>
      <c r="E646" t="s">
        <v>103</v>
      </c>
      <c r="F646">
        <f>_xlfn.ISOWEEKNUM(таблПродажи[[#This Row],[Дата]])</f>
        <v>17</v>
      </c>
      <c r="G646" t="s">
        <v>39</v>
      </c>
      <c r="H646">
        <v>607616</v>
      </c>
      <c r="I646" t="s">
        <v>41</v>
      </c>
    </row>
    <row r="647" spans="1:9" x14ac:dyDescent="0.45">
      <c r="A647" t="s">
        <v>12</v>
      </c>
      <c r="B647" s="1">
        <v>43304</v>
      </c>
      <c r="C647">
        <v>2018</v>
      </c>
      <c r="D647" t="s">
        <v>94</v>
      </c>
      <c r="E647" t="s">
        <v>98</v>
      </c>
      <c r="F647">
        <f>_xlfn.ISOWEEKNUM(таблПродажи[[#This Row],[Дата]])</f>
        <v>30</v>
      </c>
      <c r="G647" t="s">
        <v>39</v>
      </c>
      <c r="H647">
        <v>48448</v>
      </c>
      <c r="I647" t="s">
        <v>41</v>
      </c>
    </row>
    <row r="648" spans="1:9" x14ac:dyDescent="0.45">
      <c r="A648" t="s">
        <v>28</v>
      </c>
      <c r="B648" s="1">
        <v>43151</v>
      </c>
      <c r="C648">
        <v>2018</v>
      </c>
      <c r="D648" t="s">
        <v>96</v>
      </c>
      <c r="E648" t="s">
        <v>100</v>
      </c>
      <c r="F648">
        <f>_xlfn.ISOWEEKNUM(таблПродажи[[#This Row],[Дата]])</f>
        <v>8</v>
      </c>
      <c r="G648" t="s">
        <v>80</v>
      </c>
      <c r="H648">
        <v>1447936</v>
      </c>
      <c r="I648" t="s">
        <v>81</v>
      </c>
    </row>
    <row r="649" spans="1:9" x14ac:dyDescent="0.45">
      <c r="A649" t="s">
        <v>23</v>
      </c>
      <c r="B649" s="1">
        <v>43560</v>
      </c>
      <c r="C649">
        <v>2019</v>
      </c>
      <c r="D649" t="s">
        <v>95</v>
      </c>
      <c r="E649" t="s">
        <v>103</v>
      </c>
      <c r="F649">
        <f>_xlfn.ISOWEEKNUM(таблПродажи[[#This Row],[Дата]])</f>
        <v>14</v>
      </c>
      <c r="G649" t="s">
        <v>39</v>
      </c>
      <c r="H649">
        <v>764672</v>
      </c>
      <c r="I649" t="s">
        <v>41</v>
      </c>
    </row>
    <row r="650" spans="1:9" x14ac:dyDescent="0.45">
      <c r="A650" t="s">
        <v>5</v>
      </c>
      <c r="B650" s="1">
        <v>43802</v>
      </c>
      <c r="C650">
        <v>2019</v>
      </c>
      <c r="D650" t="s">
        <v>93</v>
      </c>
      <c r="E650" t="s">
        <v>105</v>
      </c>
      <c r="F650">
        <f>_xlfn.ISOWEEKNUM(таблПродажи[[#This Row],[Дата]])</f>
        <v>49</v>
      </c>
      <c r="G650" t="s">
        <v>33</v>
      </c>
      <c r="H650">
        <v>1911424</v>
      </c>
      <c r="I650" t="s">
        <v>36</v>
      </c>
    </row>
    <row r="651" spans="1:9" x14ac:dyDescent="0.45">
      <c r="A651" t="s">
        <v>62</v>
      </c>
      <c r="B651" s="1">
        <v>43614</v>
      </c>
      <c r="C651">
        <v>2019</v>
      </c>
      <c r="D651" t="s">
        <v>95</v>
      </c>
      <c r="E651" t="s">
        <v>102</v>
      </c>
      <c r="F651">
        <f>_xlfn.ISOWEEKNUM(таблПродажи[[#This Row],[Дата]])</f>
        <v>22</v>
      </c>
      <c r="G651" t="s">
        <v>56</v>
      </c>
      <c r="H651">
        <v>2579520</v>
      </c>
      <c r="I651" t="s">
        <v>60</v>
      </c>
    </row>
    <row r="652" spans="1:9" x14ac:dyDescent="0.45">
      <c r="A652" t="s">
        <v>24</v>
      </c>
      <c r="B652" s="1">
        <v>43874</v>
      </c>
      <c r="C652">
        <v>2020</v>
      </c>
      <c r="D652" t="s">
        <v>96</v>
      </c>
      <c r="E652" t="s">
        <v>100</v>
      </c>
      <c r="F652">
        <f>_xlfn.ISOWEEKNUM(таблПродажи[[#This Row],[Дата]])</f>
        <v>7</v>
      </c>
      <c r="G652" t="s">
        <v>46</v>
      </c>
      <c r="H652">
        <v>1435552</v>
      </c>
      <c r="I652" t="s">
        <v>48</v>
      </c>
    </row>
    <row r="653" spans="1:9" x14ac:dyDescent="0.45">
      <c r="A653" t="s">
        <v>12</v>
      </c>
      <c r="B653" s="1">
        <v>43754</v>
      </c>
      <c r="C653">
        <v>2019</v>
      </c>
      <c r="D653" t="s">
        <v>93</v>
      </c>
      <c r="E653" t="s">
        <v>109</v>
      </c>
      <c r="F653">
        <f>_xlfn.ISOWEEKNUM(таблПродажи[[#This Row],[Дата]])</f>
        <v>42</v>
      </c>
      <c r="G653" t="s">
        <v>39</v>
      </c>
      <c r="H653">
        <v>309408</v>
      </c>
      <c r="I653" t="s">
        <v>44</v>
      </c>
    </row>
    <row r="654" spans="1:9" x14ac:dyDescent="0.45">
      <c r="A654" t="s">
        <v>10</v>
      </c>
      <c r="B654" s="1">
        <v>43126</v>
      </c>
      <c r="C654">
        <v>2018</v>
      </c>
      <c r="D654" t="s">
        <v>96</v>
      </c>
      <c r="E654" t="s">
        <v>99</v>
      </c>
      <c r="F654">
        <f>_xlfn.ISOWEEKNUM(таблПродажи[[#This Row],[Дата]])</f>
        <v>4</v>
      </c>
      <c r="G654" t="s">
        <v>33</v>
      </c>
      <c r="H654">
        <v>1542976</v>
      </c>
      <c r="I654" t="s">
        <v>116</v>
      </c>
    </row>
    <row r="655" spans="1:9" x14ac:dyDescent="0.45">
      <c r="A655" t="s">
        <v>21</v>
      </c>
      <c r="B655" s="1">
        <v>43862</v>
      </c>
      <c r="C655">
        <v>2020</v>
      </c>
      <c r="D655" t="s">
        <v>96</v>
      </c>
      <c r="E655" t="s">
        <v>100</v>
      </c>
      <c r="F655">
        <f>_xlfn.ISOWEEKNUM(таблПродажи[[#This Row],[Дата]])</f>
        <v>5</v>
      </c>
      <c r="G655" t="s">
        <v>73</v>
      </c>
      <c r="H655">
        <v>1136672</v>
      </c>
      <c r="I655" t="s">
        <v>78</v>
      </c>
    </row>
    <row r="656" spans="1:9" x14ac:dyDescent="0.45">
      <c r="A656" t="s">
        <v>23</v>
      </c>
      <c r="B656" s="1">
        <v>43154</v>
      </c>
      <c r="C656">
        <v>2018</v>
      </c>
      <c r="D656" t="s">
        <v>96</v>
      </c>
      <c r="E656" t="s">
        <v>100</v>
      </c>
      <c r="F656">
        <f>_xlfn.ISOWEEKNUM(таблПродажи[[#This Row],[Дата]])</f>
        <v>8</v>
      </c>
      <c r="G656" t="s">
        <v>18</v>
      </c>
      <c r="H656">
        <v>1801792</v>
      </c>
      <c r="I656" t="s">
        <v>22</v>
      </c>
    </row>
    <row r="657" spans="1:9" x14ac:dyDescent="0.45">
      <c r="A657" t="s">
        <v>58</v>
      </c>
      <c r="B657" s="1">
        <v>43607</v>
      </c>
      <c r="C657">
        <v>2019</v>
      </c>
      <c r="D657" t="s">
        <v>95</v>
      </c>
      <c r="E657" t="s">
        <v>102</v>
      </c>
      <c r="F657">
        <f>_xlfn.ISOWEEKNUM(таблПродажи[[#This Row],[Дата]])</f>
        <v>21</v>
      </c>
      <c r="G657" t="s">
        <v>56</v>
      </c>
      <c r="H657">
        <v>2739296</v>
      </c>
      <c r="I657" t="s">
        <v>60</v>
      </c>
    </row>
    <row r="658" spans="1:9" x14ac:dyDescent="0.45">
      <c r="A658" t="s">
        <v>21</v>
      </c>
      <c r="B658" s="1">
        <v>43906</v>
      </c>
      <c r="C658">
        <v>2020</v>
      </c>
      <c r="D658" t="s">
        <v>96</v>
      </c>
      <c r="E658" t="s">
        <v>101</v>
      </c>
      <c r="F658">
        <f>_xlfn.ISOWEEKNUM(таблПродажи[[#This Row],[Дата]])</f>
        <v>12</v>
      </c>
      <c r="G658" t="s">
        <v>73</v>
      </c>
      <c r="H658">
        <v>1074784</v>
      </c>
      <c r="I658" t="s">
        <v>78</v>
      </c>
    </row>
    <row r="659" spans="1:9" x14ac:dyDescent="0.45">
      <c r="A659" t="s">
        <v>16</v>
      </c>
      <c r="B659" s="1">
        <v>43511</v>
      </c>
      <c r="C659">
        <v>2019</v>
      </c>
      <c r="D659" t="s">
        <v>96</v>
      </c>
      <c r="E659" t="s">
        <v>100</v>
      </c>
      <c r="F659">
        <f>_xlfn.ISOWEEKNUM(таблПродажи[[#This Row],[Дата]])</f>
        <v>7</v>
      </c>
      <c r="G659" t="s">
        <v>73</v>
      </c>
      <c r="H659">
        <v>453664</v>
      </c>
      <c r="I659" t="s">
        <v>76</v>
      </c>
    </row>
    <row r="660" spans="1:9" x14ac:dyDescent="0.45">
      <c r="A660" t="s">
        <v>12</v>
      </c>
      <c r="B660" s="1">
        <v>43696</v>
      </c>
      <c r="C660">
        <v>2019</v>
      </c>
      <c r="D660" t="s">
        <v>94</v>
      </c>
      <c r="E660" t="s">
        <v>107</v>
      </c>
      <c r="F660">
        <f>_xlfn.ISOWEEKNUM(таблПродажи[[#This Row],[Дата]])</f>
        <v>34</v>
      </c>
      <c r="G660" t="s">
        <v>39</v>
      </c>
      <c r="H660">
        <v>305952</v>
      </c>
      <c r="I660" t="s">
        <v>43</v>
      </c>
    </row>
    <row r="661" spans="1:9" x14ac:dyDescent="0.45">
      <c r="A661" t="s">
        <v>64</v>
      </c>
      <c r="B661" s="1">
        <v>44049</v>
      </c>
      <c r="C661">
        <v>2020</v>
      </c>
      <c r="D661" t="s">
        <v>94</v>
      </c>
      <c r="E661" t="s">
        <v>107</v>
      </c>
      <c r="F661">
        <f>_xlfn.ISOWEEKNUM(таблПродажи[[#This Row],[Дата]])</f>
        <v>32</v>
      </c>
      <c r="G661" t="s">
        <v>80</v>
      </c>
      <c r="H661">
        <v>531520</v>
      </c>
      <c r="I661" t="s">
        <v>81</v>
      </c>
    </row>
    <row r="662" spans="1:9" x14ac:dyDescent="0.45">
      <c r="A662" t="s">
        <v>64</v>
      </c>
      <c r="B662" s="1">
        <v>43604</v>
      </c>
      <c r="C662">
        <v>2019</v>
      </c>
      <c r="D662" t="s">
        <v>95</v>
      </c>
      <c r="E662" t="s">
        <v>102</v>
      </c>
      <c r="F662">
        <f>_xlfn.ISOWEEKNUM(таблПродажи[[#This Row],[Дата]])</f>
        <v>20</v>
      </c>
      <c r="G662" t="s">
        <v>56</v>
      </c>
      <c r="H662">
        <v>4052448</v>
      </c>
      <c r="I662" t="s">
        <v>61</v>
      </c>
    </row>
    <row r="663" spans="1:9" x14ac:dyDescent="0.45">
      <c r="A663" t="s">
        <v>21</v>
      </c>
      <c r="B663" s="1">
        <v>43739</v>
      </c>
      <c r="C663">
        <v>2019</v>
      </c>
      <c r="D663" t="s">
        <v>93</v>
      </c>
      <c r="E663" t="s">
        <v>109</v>
      </c>
      <c r="F663">
        <f>_xlfn.ISOWEEKNUM(таблПродажи[[#This Row],[Дата]])</f>
        <v>40</v>
      </c>
      <c r="G663" t="s">
        <v>39</v>
      </c>
      <c r="H663">
        <v>5641280</v>
      </c>
      <c r="I663" t="s">
        <v>41</v>
      </c>
    </row>
    <row r="664" spans="1:9" x14ac:dyDescent="0.45">
      <c r="A664" t="s">
        <v>45</v>
      </c>
      <c r="B664" s="1">
        <v>44026</v>
      </c>
      <c r="C664">
        <v>2020</v>
      </c>
      <c r="D664" t="s">
        <v>94</v>
      </c>
      <c r="E664" t="s">
        <v>98</v>
      </c>
      <c r="F664">
        <f>_xlfn.ISOWEEKNUM(таблПродажи[[#This Row],[Дата]])</f>
        <v>29</v>
      </c>
      <c r="G664" t="s">
        <v>68</v>
      </c>
      <c r="H664">
        <v>599680</v>
      </c>
      <c r="I664" t="s">
        <v>71</v>
      </c>
    </row>
    <row r="665" spans="1:9" x14ac:dyDescent="0.45">
      <c r="A665" t="s">
        <v>5</v>
      </c>
      <c r="B665" s="1">
        <v>43484</v>
      </c>
      <c r="C665">
        <v>2019</v>
      </c>
      <c r="D665" t="s">
        <v>96</v>
      </c>
      <c r="E665" t="s">
        <v>99</v>
      </c>
      <c r="F665">
        <f>_xlfn.ISOWEEKNUM(таблПродажи[[#This Row],[Дата]])</f>
        <v>3</v>
      </c>
      <c r="G665" t="s">
        <v>33</v>
      </c>
      <c r="H665">
        <v>1278720</v>
      </c>
      <c r="I665" t="s">
        <v>37</v>
      </c>
    </row>
    <row r="666" spans="1:9" x14ac:dyDescent="0.45">
      <c r="A666" t="s">
        <v>30</v>
      </c>
      <c r="B666" s="1">
        <v>43854</v>
      </c>
      <c r="C666">
        <v>2020</v>
      </c>
      <c r="D666" t="s">
        <v>96</v>
      </c>
      <c r="E666" t="s">
        <v>99</v>
      </c>
      <c r="F666">
        <f>_xlfn.ISOWEEKNUM(таблПродажи[[#This Row],[Дата]])</f>
        <v>4</v>
      </c>
      <c r="G666" t="s">
        <v>86</v>
      </c>
      <c r="H666">
        <v>1236704</v>
      </c>
      <c r="I666" t="s">
        <v>88</v>
      </c>
    </row>
    <row r="667" spans="1:9" x14ac:dyDescent="0.45">
      <c r="A667" t="s">
        <v>64</v>
      </c>
      <c r="B667" s="1">
        <v>43928</v>
      </c>
      <c r="C667">
        <v>2020</v>
      </c>
      <c r="D667" t="s">
        <v>95</v>
      </c>
      <c r="E667" t="s">
        <v>103</v>
      </c>
      <c r="F667">
        <f>_xlfn.ISOWEEKNUM(таблПродажи[[#This Row],[Дата]])</f>
        <v>15</v>
      </c>
      <c r="G667" t="s">
        <v>18</v>
      </c>
      <c r="H667">
        <v>2556896</v>
      </c>
      <c r="I667" t="s">
        <v>22</v>
      </c>
    </row>
    <row r="668" spans="1:9" x14ac:dyDescent="0.45">
      <c r="A668" t="s">
        <v>25</v>
      </c>
      <c r="B668" s="1">
        <v>43730</v>
      </c>
      <c r="C668">
        <v>2019</v>
      </c>
      <c r="D668" t="s">
        <v>94</v>
      </c>
      <c r="E668" t="s">
        <v>104</v>
      </c>
      <c r="F668">
        <f>_xlfn.ISOWEEKNUM(таблПродажи[[#This Row],[Дата]])</f>
        <v>38</v>
      </c>
      <c r="G668" t="s">
        <v>80</v>
      </c>
      <c r="H668">
        <v>1242560</v>
      </c>
      <c r="I668" t="s">
        <v>82</v>
      </c>
    </row>
    <row r="669" spans="1:9" x14ac:dyDescent="0.45">
      <c r="A669" t="s">
        <v>63</v>
      </c>
      <c r="B669" s="1">
        <v>44157</v>
      </c>
      <c r="C669">
        <v>2020</v>
      </c>
      <c r="D669" t="s">
        <v>93</v>
      </c>
      <c r="E669" t="s">
        <v>106</v>
      </c>
      <c r="F669">
        <f>_xlfn.ISOWEEKNUM(таблПродажи[[#This Row],[Дата]])</f>
        <v>47</v>
      </c>
      <c r="G669" t="s">
        <v>56</v>
      </c>
      <c r="H669">
        <v>6340640</v>
      </c>
      <c r="I669" t="s">
        <v>61</v>
      </c>
    </row>
    <row r="670" spans="1:9" x14ac:dyDescent="0.45">
      <c r="A670" t="s">
        <v>21</v>
      </c>
      <c r="B670" s="1">
        <v>43516</v>
      </c>
      <c r="C670">
        <v>2019</v>
      </c>
      <c r="D670" t="s">
        <v>96</v>
      </c>
      <c r="E670" t="s">
        <v>100</v>
      </c>
      <c r="F670">
        <f>_xlfn.ISOWEEKNUM(таблПродажи[[#This Row],[Дата]])</f>
        <v>8</v>
      </c>
      <c r="G670" t="s">
        <v>18</v>
      </c>
      <c r="H670">
        <v>2677088</v>
      </c>
      <c r="I670" t="s">
        <v>19</v>
      </c>
    </row>
    <row r="671" spans="1:9" x14ac:dyDescent="0.45">
      <c r="A671" t="s">
        <v>58</v>
      </c>
      <c r="B671" s="1">
        <v>44132</v>
      </c>
      <c r="C671">
        <v>2020</v>
      </c>
      <c r="D671" t="s">
        <v>93</v>
      </c>
      <c r="E671" t="s">
        <v>109</v>
      </c>
      <c r="F671">
        <f>_xlfn.ISOWEEKNUM(таблПродажи[[#This Row],[Дата]])</f>
        <v>44</v>
      </c>
      <c r="G671" t="s">
        <v>80</v>
      </c>
      <c r="H671">
        <v>6918080</v>
      </c>
      <c r="I671" t="s">
        <v>85</v>
      </c>
    </row>
    <row r="672" spans="1:9" x14ac:dyDescent="0.45">
      <c r="A672" t="s">
        <v>23</v>
      </c>
      <c r="B672" s="1">
        <v>44122</v>
      </c>
      <c r="C672">
        <v>2020</v>
      </c>
      <c r="D672" t="s">
        <v>93</v>
      </c>
      <c r="E672" t="s">
        <v>109</v>
      </c>
      <c r="F672">
        <f>_xlfn.ISOWEEKNUM(таблПродажи[[#This Row],[Дата]])</f>
        <v>42</v>
      </c>
      <c r="G672" t="s">
        <v>73</v>
      </c>
      <c r="H672">
        <v>2220768</v>
      </c>
      <c r="I672" t="s">
        <v>76</v>
      </c>
    </row>
    <row r="673" spans="1:9" x14ac:dyDescent="0.45">
      <c r="A673" t="s">
        <v>29</v>
      </c>
      <c r="B673" s="1">
        <v>43912</v>
      </c>
      <c r="C673">
        <v>2020</v>
      </c>
      <c r="D673" t="s">
        <v>96</v>
      </c>
      <c r="E673" t="s">
        <v>101</v>
      </c>
      <c r="F673">
        <f>_xlfn.ISOWEEKNUM(таблПродажи[[#This Row],[Дата]])</f>
        <v>12</v>
      </c>
      <c r="G673" t="s">
        <v>56</v>
      </c>
      <c r="H673">
        <v>2809888</v>
      </c>
      <c r="I673" t="s">
        <v>57</v>
      </c>
    </row>
    <row r="674" spans="1:9" x14ac:dyDescent="0.45">
      <c r="A674" t="s">
        <v>24</v>
      </c>
      <c r="B674" s="1">
        <v>43506</v>
      </c>
      <c r="C674">
        <v>2019</v>
      </c>
      <c r="D674" t="s">
        <v>96</v>
      </c>
      <c r="E674" t="s">
        <v>100</v>
      </c>
      <c r="F674">
        <f>_xlfn.ISOWEEKNUM(таблПродажи[[#This Row],[Дата]])</f>
        <v>6</v>
      </c>
      <c r="G674" t="s">
        <v>18</v>
      </c>
      <c r="H674">
        <v>2280096</v>
      </c>
      <c r="I674" t="s">
        <v>22</v>
      </c>
    </row>
    <row r="675" spans="1:9" x14ac:dyDescent="0.45">
      <c r="A675" t="s">
        <v>31</v>
      </c>
      <c r="B675" s="1">
        <v>43454</v>
      </c>
      <c r="C675">
        <v>2018</v>
      </c>
      <c r="D675" t="s">
        <v>93</v>
      </c>
      <c r="E675" t="s">
        <v>105</v>
      </c>
      <c r="F675">
        <f>_xlfn.ISOWEEKNUM(таблПродажи[[#This Row],[Дата]])</f>
        <v>51</v>
      </c>
      <c r="G675" t="s">
        <v>33</v>
      </c>
      <c r="H675">
        <v>1385184</v>
      </c>
      <c r="I675" t="s">
        <v>116</v>
      </c>
    </row>
    <row r="676" spans="1:9" x14ac:dyDescent="0.45">
      <c r="A676" t="s">
        <v>16</v>
      </c>
      <c r="B676" s="1">
        <v>43316</v>
      </c>
      <c r="C676">
        <v>2018</v>
      </c>
      <c r="D676" t="s">
        <v>94</v>
      </c>
      <c r="E676" t="s">
        <v>107</v>
      </c>
      <c r="F676">
        <f>_xlfn.ISOWEEKNUM(таблПродажи[[#This Row],[Дата]])</f>
        <v>31</v>
      </c>
      <c r="G676" t="s">
        <v>73</v>
      </c>
      <c r="H676">
        <v>1076480</v>
      </c>
      <c r="I676" t="s">
        <v>79</v>
      </c>
    </row>
    <row r="677" spans="1:9" x14ac:dyDescent="0.45">
      <c r="A677" t="s">
        <v>24</v>
      </c>
      <c r="B677" s="1">
        <v>43858</v>
      </c>
      <c r="C677">
        <v>2020</v>
      </c>
      <c r="D677" t="s">
        <v>96</v>
      </c>
      <c r="E677" t="s">
        <v>99</v>
      </c>
      <c r="F677">
        <f>_xlfn.ISOWEEKNUM(таблПродажи[[#This Row],[Дата]])</f>
        <v>5</v>
      </c>
      <c r="G677" t="s">
        <v>46</v>
      </c>
      <c r="H677">
        <v>1000928</v>
      </c>
      <c r="I677" t="s">
        <v>50</v>
      </c>
    </row>
    <row r="678" spans="1:9" x14ac:dyDescent="0.45">
      <c r="A678" t="s">
        <v>21</v>
      </c>
      <c r="B678" s="1">
        <v>43402</v>
      </c>
      <c r="C678">
        <v>2018</v>
      </c>
      <c r="D678" t="s">
        <v>93</v>
      </c>
      <c r="E678" t="s">
        <v>109</v>
      </c>
      <c r="F678">
        <f>_xlfn.ISOWEEKNUM(таблПродажи[[#This Row],[Дата]])</f>
        <v>44</v>
      </c>
      <c r="G678" t="s">
        <v>73</v>
      </c>
      <c r="H678">
        <v>2903424</v>
      </c>
      <c r="I678" t="s">
        <v>76</v>
      </c>
    </row>
    <row r="679" spans="1:9" x14ac:dyDescent="0.45">
      <c r="A679" t="s">
        <v>38</v>
      </c>
      <c r="B679" s="1">
        <v>43838</v>
      </c>
      <c r="C679">
        <v>2020</v>
      </c>
      <c r="D679" t="s">
        <v>96</v>
      </c>
      <c r="E679" t="s">
        <v>99</v>
      </c>
      <c r="F679">
        <f>_xlfn.ISOWEEKNUM(таблПродажи[[#This Row],[Дата]])</f>
        <v>2</v>
      </c>
      <c r="G679" t="s">
        <v>39</v>
      </c>
      <c r="H679">
        <v>441984</v>
      </c>
      <c r="I679" t="s">
        <v>42</v>
      </c>
    </row>
    <row r="680" spans="1:9" x14ac:dyDescent="0.45">
      <c r="A680" t="s">
        <v>64</v>
      </c>
      <c r="B680" s="1">
        <v>43428</v>
      </c>
      <c r="C680">
        <v>2018</v>
      </c>
      <c r="D680" t="s">
        <v>93</v>
      </c>
      <c r="E680" t="s">
        <v>106</v>
      </c>
      <c r="F680">
        <f>_xlfn.ISOWEEKNUM(таблПродажи[[#This Row],[Дата]])</f>
        <v>47</v>
      </c>
      <c r="G680" t="s">
        <v>18</v>
      </c>
      <c r="H680">
        <v>5756480</v>
      </c>
      <c r="I680" t="s">
        <v>22</v>
      </c>
    </row>
    <row r="681" spans="1:9" x14ac:dyDescent="0.45">
      <c r="A681" t="s">
        <v>21</v>
      </c>
      <c r="B681" s="1">
        <v>43502</v>
      </c>
      <c r="C681">
        <v>2019</v>
      </c>
      <c r="D681" t="s">
        <v>96</v>
      </c>
      <c r="E681" t="s">
        <v>100</v>
      </c>
      <c r="F681">
        <f>_xlfn.ISOWEEKNUM(таблПродажи[[#This Row],[Дата]])</f>
        <v>6</v>
      </c>
      <c r="G681" t="s">
        <v>39</v>
      </c>
      <c r="H681">
        <v>449696</v>
      </c>
      <c r="I681" t="s">
        <v>40</v>
      </c>
    </row>
    <row r="682" spans="1:9" x14ac:dyDescent="0.45">
      <c r="A682" t="s">
        <v>29</v>
      </c>
      <c r="B682" s="1">
        <v>43208</v>
      </c>
      <c r="C682">
        <v>2018</v>
      </c>
      <c r="D682" t="s">
        <v>95</v>
      </c>
      <c r="E682" t="s">
        <v>103</v>
      </c>
      <c r="F682">
        <f>_xlfn.ISOWEEKNUM(таблПродажи[[#This Row],[Дата]])</f>
        <v>16</v>
      </c>
      <c r="G682" t="s">
        <v>56</v>
      </c>
      <c r="H682">
        <v>2244224</v>
      </c>
      <c r="I682" t="s">
        <v>59</v>
      </c>
    </row>
    <row r="683" spans="1:9" x14ac:dyDescent="0.45">
      <c r="A683" t="s">
        <v>21</v>
      </c>
      <c r="B683" s="1">
        <v>44128</v>
      </c>
      <c r="C683">
        <v>2020</v>
      </c>
      <c r="D683" t="s">
        <v>93</v>
      </c>
      <c r="E683" t="s">
        <v>109</v>
      </c>
      <c r="F683">
        <f>_xlfn.ISOWEEKNUM(таблПродажи[[#This Row],[Дата]])</f>
        <v>43</v>
      </c>
      <c r="G683" t="s">
        <v>39</v>
      </c>
      <c r="H683">
        <v>7443840</v>
      </c>
      <c r="I683" t="s">
        <v>41</v>
      </c>
    </row>
    <row r="684" spans="1:9" x14ac:dyDescent="0.45">
      <c r="A684" t="s">
        <v>24</v>
      </c>
      <c r="B684" s="1">
        <v>43384</v>
      </c>
      <c r="C684">
        <v>2018</v>
      </c>
      <c r="D684" t="s">
        <v>93</v>
      </c>
      <c r="E684" t="s">
        <v>109</v>
      </c>
      <c r="F684">
        <f>_xlfn.ISOWEEKNUM(таблПродажи[[#This Row],[Дата]])</f>
        <v>41</v>
      </c>
      <c r="G684" t="s">
        <v>73</v>
      </c>
      <c r="H684">
        <v>335264</v>
      </c>
      <c r="I684" t="s">
        <v>74</v>
      </c>
    </row>
    <row r="685" spans="1:9" x14ac:dyDescent="0.45">
      <c r="A685" t="s">
        <v>51</v>
      </c>
      <c r="B685" s="1">
        <v>44174</v>
      </c>
      <c r="C685">
        <v>2020</v>
      </c>
      <c r="D685" t="s">
        <v>93</v>
      </c>
      <c r="E685" t="s">
        <v>105</v>
      </c>
      <c r="F685">
        <f>_xlfn.ISOWEEKNUM(таблПродажи[[#This Row],[Дата]])</f>
        <v>50</v>
      </c>
      <c r="G685" t="s">
        <v>46</v>
      </c>
      <c r="H685">
        <v>3250624</v>
      </c>
      <c r="I685" t="s">
        <v>48</v>
      </c>
    </row>
    <row r="686" spans="1:9" x14ac:dyDescent="0.45">
      <c r="A686" t="s">
        <v>15</v>
      </c>
      <c r="B686" s="1">
        <v>43999</v>
      </c>
      <c r="C686">
        <v>2020</v>
      </c>
      <c r="D686" t="s">
        <v>95</v>
      </c>
      <c r="E686" t="s">
        <v>108</v>
      </c>
      <c r="F686">
        <f>_xlfn.ISOWEEKNUM(таблПродажи[[#This Row],[Дата]])</f>
        <v>25</v>
      </c>
      <c r="G686" t="s">
        <v>39</v>
      </c>
      <c r="H686">
        <v>3886976</v>
      </c>
      <c r="I686" t="s">
        <v>40</v>
      </c>
    </row>
    <row r="687" spans="1:9" x14ac:dyDescent="0.45">
      <c r="A687" t="s">
        <v>62</v>
      </c>
      <c r="B687" s="1">
        <v>43852</v>
      </c>
      <c r="C687">
        <v>2020</v>
      </c>
      <c r="D687" t="s">
        <v>96</v>
      </c>
      <c r="E687" t="s">
        <v>99</v>
      </c>
      <c r="F687">
        <f>_xlfn.ISOWEEKNUM(таблПродажи[[#This Row],[Дата]])</f>
        <v>4</v>
      </c>
      <c r="G687" t="s">
        <v>56</v>
      </c>
      <c r="H687">
        <v>380192</v>
      </c>
      <c r="I687" t="s">
        <v>61</v>
      </c>
    </row>
    <row r="688" spans="1:9" x14ac:dyDescent="0.45">
      <c r="A688" t="s">
        <v>24</v>
      </c>
      <c r="B688" s="1">
        <v>43484</v>
      </c>
      <c r="C688">
        <v>2019</v>
      </c>
      <c r="D688" t="s">
        <v>96</v>
      </c>
      <c r="E688" t="s">
        <v>99</v>
      </c>
      <c r="F688">
        <f>_xlfn.ISOWEEKNUM(таблПродажи[[#This Row],[Дата]])</f>
        <v>3</v>
      </c>
      <c r="G688" t="s">
        <v>46</v>
      </c>
      <c r="H688">
        <v>1333600</v>
      </c>
      <c r="I688" t="s">
        <v>49</v>
      </c>
    </row>
    <row r="689" spans="1:9" x14ac:dyDescent="0.45">
      <c r="A689" t="s">
        <v>25</v>
      </c>
      <c r="B689" s="1">
        <v>43651</v>
      </c>
      <c r="C689">
        <v>2019</v>
      </c>
      <c r="D689" t="s">
        <v>94</v>
      </c>
      <c r="E689" t="s">
        <v>98</v>
      </c>
      <c r="F689">
        <f>_xlfn.ISOWEEKNUM(таблПродажи[[#This Row],[Дата]])</f>
        <v>27</v>
      </c>
      <c r="G689" t="s">
        <v>80</v>
      </c>
      <c r="H689">
        <v>2032736</v>
      </c>
      <c r="I689" t="s">
        <v>85</v>
      </c>
    </row>
    <row r="690" spans="1:9" x14ac:dyDescent="0.45">
      <c r="A690" t="s">
        <v>25</v>
      </c>
      <c r="B690" s="1">
        <v>43104</v>
      </c>
      <c r="C690">
        <v>2018</v>
      </c>
      <c r="D690" t="s">
        <v>96</v>
      </c>
      <c r="E690" t="s">
        <v>99</v>
      </c>
      <c r="F690">
        <f>_xlfn.ISOWEEKNUM(таблПродажи[[#This Row],[Дата]])</f>
        <v>1</v>
      </c>
      <c r="G690" t="s">
        <v>18</v>
      </c>
      <c r="H690">
        <v>100416</v>
      </c>
      <c r="I690" t="s">
        <v>26</v>
      </c>
    </row>
    <row r="691" spans="1:9" x14ac:dyDescent="0.45">
      <c r="A691" t="s">
        <v>21</v>
      </c>
      <c r="B691" s="1">
        <v>43835</v>
      </c>
      <c r="C691">
        <v>2020</v>
      </c>
      <c r="D691" t="s">
        <v>96</v>
      </c>
      <c r="E691" t="s">
        <v>99</v>
      </c>
      <c r="F691">
        <f>_xlfn.ISOWEEKNUM(таблПродажи[[#This Row],[Дата]])</f>
        <v>1</v>
      </c>
      <c r="G691" t="s">
        <v>73</v>
      </c>
      <c r="H691">
        <v>206368</v>
      </c>
      <c r="I691" t="s">
        <v>74</v>
      </c>
    </row>
    <row r="692" spans="1:9" x14ac:dyDescent="0.45">
      <c r="A692" t="s">
        <v>30</v>
      </c>
      <c r="B692" s="1">
        <v>43977</v>
      </c>
      <c r="C692">
        <v>2020</v>
      </c>
      <c r="D692" t="s">
        <v>95</v>
      </c>
      <c r="E692" t="s">
        <v>102</v>
      </c>
      <c r="F692">
        <f>_xlfn.ISOWEEKNUM(таблПродажи[[#This Row],[Дата]])</f>
        <v>22</v>
      </c>
      <c r="G692" t="s">
        <v>65</v>
      </c>
      <c r="H692">
        <v>425280</v>
      </c>
      <c r="I692" t="s">
        <v>66</v>
      </c>
    </row>
    <row r="693" spans="1:9" x14ac:dyDescent="0.45">
      <c r="A693" t="s">
        <v>45</v>
      </c>
      <c r="B693" s="1">
        <v>43509</v>
      </c>
      <c r="C693">
        <v>2019</v>
      </c>
      <c r="D693" t="s">
        <v>96</v>
      </c>
      <c r="E693" t="s">
        <v>100</v>
      </c>
      <c r="F693">
        <f>_xlfn.ISOWEEKNUM(таблПродажи[[#This Row],[Дата]])</f>
        <v>7</v>
      </c>
      <c r="G693" t="s">
        <v>68</v>
      </c>
      <c r="H693">
        <v>3199616</v>
      </c>
      <c r="I693" t="s">
        <v>72</v>
      </c>
    </row>
    <row r="694" spans="1:9" x14ac:dyDescent="0.45">
      <c r="A694" t="s">
        <v>21</v>
      </c>
      <c r="B694" s="1">
        <v>43839</v>
      </c>
      <c r="C694">
        <v>2020</v>
      </c>
      <c r="D694" t="s">
        <v>96</v>
      </c>
      <c r="E694" t="s">
        <v>99</v>
      </c>
      <c r="F694">
        <f>_xlfn.ISOWEEKNUM(таблПродажи[[#This Row],[Дата]])</f>
        <v>2</v>
      </c>
      <c r="G694" t="s">
        <v>39</v>
      </c>
      <c r="H694">
        <v>1562976</v>
      </c>
      <c r="I694" t="s">
        <v>43</v>
      </c>
    </row>
    <row r="695" spans="1:9" x14ac:dyDescent="0.45">
      <c r="A695" t="s">
        <v>30</v>
      </c>
      <c r="B695" s="1">
        <v>43143</v>
      </c>
      <c r="C695">
        <v>2018</v>
      </c>
      <c r="D695" t="s">
        <v>96</v>
      </c>
      <c r="E695" t="s">
        <v>100</v>
      </c>
      <c r="F695">
        <f>_xlfn.ISOWEEKNUM(таблПродажи[[#This Row],[Дата]])</f>
        <v>7</v>
      </c>
      <c r="G695" t="s">
        <v>86</v>
      </c>
      <c r="H695">
        <v>708064</v>
      </c>
      <c r="I695" t="s">
        <v>88</v>
      </c>
    </row>
    <row r="696" spans="1:9" x14ac:dyDescent="0.45">
      <c r="A696" t="s">
        <v>24</v>
      </c>
      <c r="B696" s="1">
        <v>43941</v>
      </c>
      <c r="C696">
        <v>2020</v>
      </c>
      <c r="D696" t="s">
        <v>95</v>
      </c>
      <c r="E696" t="s">
        <v>103</v>
      </c>
      <c r="F696">
        <f>_xlfn.ISOWEEKNUM(таблПродажи[[#This Row],[Дата]])</f>
        <v>17</v>
      </c>
      <c r="G696" t="s">
        <v>73</v>
      </c>
      <c r="H696">
        <v>1655712</v>
      </c>
      <c r="I696" t="s">
        <v>74</v>
      </c>
    </row>
    <row r="697" spans="1:9" x14ac:dyDescent="0.45">
      <c r="A697" t="s">
        <v>24</v>
      </c>
      <c r="B697" s="1">
        <v>43929</v>
      </c>
      <c r="C697">
        <v>2020</v>
      </c>
      <c r="D697" t="s">
        <v>95</v>
      </c>
      <c r="E697" t="s">
        <v>103</v>
      </c>
      <c r="F697">
        <f>_xlfn.ISOWEEKNUM(таблПродажи[[#This Row],[Дата]])</f>
        <v>15</v>
      </c>
      <c r="G697" t="s">
        <v>46</v>
      </c>
      <c r="H697">
        <v>2238912</v>
      </c>
      <c r="I697" t="s">
        <v>50</v>
      </c>
    </row>
    <row r="698" spans="1:9" x14ac:dyDescent="0.45">
      <c r="A698" t="s">
        <v>21</v>
      </c>
      <c r="B698" s="1">
        <v>44132</v>
      </c>
      <c r="C698">
        <v>2020</v>
      </c>
      <c r="D698" t="s">
        <v>93</v>
      </c>
      <c r="E698" t="s">
        <v>109</v>
      </c>
      <c r="F698">
        <f>_xlfn.ISOWEEKNUM(таблПродажи[[#This Row],[Дата]])</f>
        <v>44</v>
      </c>
      <c r="G698" t="s">
        <v>73</v>
      </c>
      <c r="H698">
        <v>7059840</v>
      </c>
      <c r="I698" t="s">
        <v>75</v>
      </c>
    </row>
    <row r="699" spans="1:9" x14ac:dyDescent="0.45">
      <c r="A699" t="s">
        <v>62</v>
      </c>
      <c r="B699" s="1">
        <v>43112</v>
      </c>
      <c r="C699">
        <v>2018</v>
      </c>
      <c r="D699" t="s">
        <v>96</v>
      </c>
      <c r="E699" t="s">
        <v>99</v>
      </c>
      <c r="F699">
        <f>_xlfn.ISOWEEKNUM(таблПродажи[[#This Row],[Дата]])</f>
        <v>2</v>
      </c>
      <c r="G699" t="s">
        <v>56</v>
      </c>
      <c r="H699">
        <v>1312416</v>
      </c>
      <c r="I699" t="s">
        <v>61</v>
      </c>
    </row>
    <row r="700" spans="1:9" x14ac:dyDescent="0.45">
      <c r="A700" t="s">
        <v>12</v>
      </c>
      <c r="B700" s="1">
        <v>43925</v>
      </c>
      <c r="C700">
        <v>2020</v>
      </c>
      <c r="D700" t="s">
        <v>95</v>
      </c>
      <c r="E700" t="s">
        <v>103</v>
      </c>
      <c r="F700">
        <f>_xlfn.ISOWEEKNUM(таблПродажи[[#This Row],[Дата]])</f>
        <v>14</v>
      </c>
      <c r="G700" t="s">
        <v>39</v>
      </c>
      <c r="H700">
        <v>1118752</v>
      </c>
      <c r="I700" t="s">
        <v>43</v>
      </c>
    </row>
    <row r="701" spans="1:9" x14ac:dyDescent="0.45">
      <c r="A701" t="s">
        <v>16</v>
      </c>
      <c r="B701" s="1">
        <v>43182</v>
      </c>
      <c r="C701">
        <v>2018</v>
      </c>
      <c r="D701" t="s">
        <v>96</v>
      </c>
      <c r="E701" t="s">
        <v>101</v>
      </c>
      <c r="F701">
        <f>_xlfn.ISOWEEKNUM(таблПродажи[[#This Row],[Дата]])</f>
        <v>12</v>
      </c>
      <c r="G701" t="s">
        <v>73</v>
      </c>
      <c r="H701">
        <v>1059744</v>
      </c>
      <c r="I701" t="s">
        <v>79</v>
      </c>
    </row>
    <row r="702" spans="1:9" x14ac:dyDescent="0.45">
      <c r="A702" t="s">
        <v>24</v>
      </c>
      <c r="B702" s="1">
        <v>44073</v>
      </c>
      <c r="C702">
        <v>2020</v>
      </c>
      <c r="D702" t="s">
        <v>94</v>
      </c>
      <c r="E702" t="s">
        <v>107</v>
      </c>
      <c r="F702">
        <f>_xlfn.ISOWEEKNUM(таблПродажи[[#This Row],[Дата]])</f>
        <v>35</v>
      </c>
      <c r="G702" t="s">
        <v>73</v>
      </c>
      <c r="H702">
        <v>1266976</v>
      </c>
      <c r="I702" t="s">
        <v>74</v>
      </c>
    </row>
    <row r="703" spans="1:9" x14ac:dyDescent="0.45">
      <c r="A703" t="s">
        <v>24</v>
      </c>
      <c r="B703" s="1">
        <v>43964</v>
      </c>
      <c r="C703">
        <v>2020</v>
      </c>
      <c r="D703" t="s">
        <v>95</v>
      </c>
      <c r="E703" t="s">
        <v>102</v>
      </c>
      <c r="F703">
        <f>_xlfn.ISOWEEKNUM(таблПродажи[[#This Row],[Дата]])</f>
        <v>20</v>
      </c>
      <c r="G703" t="s">
        <v>46</v>
      </c>
      <c r="H703">
        <v>1149792</v>
      </c>
      <c r="I703" t="s">
        <v>47</v>
      </c>
    </row>
    <row r="704" spans="1:9" x14ac:dyDescent="0.45">
      <c r="A704" t="s">
        <v>29</v>
      </c>
      <c r="B704" s="1">
        <v>43859</v>
      </c>
      <c r="C704">
        <v>2020</v>
      </c>
      <c r="D704" t="s">
        <v>96</v>
      </c>
      <c r="E704" t="s">
        <v>99</v>
      </c>
      <c r="F704">
        <f>_xlfn.ISOWEEKNUM(таблПродажи[[#This Row],[Дата]])</f>
        <v>5</v>
      </c>
      <c r="G704" t="s">
        <v>80</v>
      </c>
      <c r="H704">
        <v>1271456</v>
      </c>
      <c r="I704" t="s">
        <v>83</v>
      </c>
    </row>
    <row r="705" spans="1:9" x14ac:dyDescent="0.45">
      <c r="A705" t="s">
        <v>21</v>
      </c>
      <c r="B705" s="1">
        <v>44097</v>
      </c>
      <c r="C705">
        <v>2020</v>
      </c>
      <c r="D705" t="s">
        <v>94</v>
      </c>
      <c r="E705" t="s">
        <v>104</v>
      </c>
      <c r="F705">
        <f>_xlfn.ISOWEEKNUM(таблПродажи[[#This Row],[Дата]])</f>
        <v>39</v>
      </c>
      <c r="G705" t="s">
        <v>73</v>
      </c>
      <c r="H705">
        <v>764000</v>
      </c>
      <c r="I705" t="s">
        <v>77</v>
      </c>
    </row>
    <row r="706" spans="1:9" x14ac:dyDescent="0.45">
      <c r="A706" t="s">
        <v>63</v>
      </c>
      <c r="B706" s="1">
        <v>43887</v>
      </c>
      <c r="C706">
        <v>2020</v>
      </c>
      <c r="D706" t="s">
        <v>96</v>
      </c>
      <c r="E706" t="s">
        <v>100</v>
      </c>
      <c r="F706">
        <f>_xlfn.ISOWEEKNUM(таблПродажи[[#This Row],[Дата]])</f>
        <v>9</v>
      </c>
      <c r="G706" t="s">
        <v>56</v>
      </c>
      <c r="H706">
        <v>627488</v>
      </c>
      <c r="I706" t="s">
        <v>60</v>
      </c>
    </row>
    <row r="707" spans="1:9" x14ac:dyDescent="0.45">
      <c r="A707" t="s">
        <v>27</v>
      </c>
      <c r="B707" s="1">
        <v>43416</v>
      </c>
      <c r="C707">
        <v>2018</v>
      </c>
      <c r="D707" t="s">
        <v>93</v>
      </c>
      <c r="E707" t="s">
        <v>106</v>
      </c>
      <c r="F707">
        <f>_xlfn.ISOWEEKNUM(таблПродажи[[#This Row],[Дата]])</f>
        <v>46</v>
      </c>
      <c r="G707" t="s">
        <v>56</v>
      </c>
      <c r="H707">
        <v>7832640</v>
      </c>
      <c r="I707" t="s">
        <v>57</v>
      </c>
    </row>
    <row r="708" spans="1:9" x14ac:dyDescent="0.45">
      <c r="A708" t="s">
        <v>12</v>
      </c>
      <c r="B708" s="1">
        <v>43856</v>
      </c>
      <c r="C708">
        <v>2020</v>
      </c>
      <c r="D708" t="s">
        <v>96</v>
      </c>
      <c r="E708" t="s">
        <v>99</v>
      </c>
      <c r="F708">
        <f>_xlfn.ISOWEEKNUM(таблПродажи[[#This Row],[Дата]])</f>
        <v>4</v>
      </c>
      <c r="G708" t="s">
        <v>68</v>
      </c>
      <c r="H708">
        <v>834528</v>
      </c>
      <c r="I708" t="s">
        <v>71</v>
      </c>
    </row>
    <row r="709" spans="1:9" x14ac:dyDescent="0.45">
      <c r="A709" t="s">
        <v>24</v>
      </c>
      <c r="B709" s="1">
        <v>43878</v>
      </c>
      <c r="C709">
        <v>2020</v>
      </c>
      <c r="D709" t="s">
        <v>96</v>
      </c>
      <c r="E709" t="s">
        <v>100</v>
      </c>
      <c r="F709">
        <f>_xlfn.ISOWEEKNUM(таблПродажи[[#This Row],[Дата]])</f>
        <v>8</v>
      </c>
      <c r="G709" t="s">
        <v>73</v>
      </c>
      <c r="H709">
        <v>1778560</v>
      </c>
      <c r="I709" t="s">
        <v>78</v>
      </c>
    </row>
    <row r="710" spans="1:9" x14ac:dyDescent="0.45">
      <c r="A710" t="s">
        <v>15</v>
      </c>
      <c r="B710" s="1">
        <v>43122</v>
      </c>
      <c r="C710">
        <v>2018</v>
      </c>
      <c r="D710" t="s">
        <v>96</v>
      </c>
      <c r="E710" t="s">
        <v>99</v>
      </c>
      <c r="F710">
        <f>_xlfn.ISOWEEKNUM(таблПродажи[[#This Row],[Дата]])</f>
        <v>4</v>
      </c>
      <c r="G710" t="s">
        <v>68</v>
      </c>
      <c r="H710">
        <v>289952</v>
      </c>
      <c r="I710" t="s">
        <v>69</v>
      </c>
    </row>
    <row r="711" spans="1:9" x14ac:dyDescent="0.45">
      <c r="A711" t="s">
        <v>30</v>
      </c>
      <c r="B711" s="1">
        <v>43151</v>
      </c>
      <c r="C711">
        <v>2018</v>
      </c>
      <c r="D711" t="s">
        <v>96</v>
      </c>
      <c r="E711" t="s">
        <v>100</v>
      </c>
      <c r="F711">
        <f>_xlfn.ISOWEEKNUM(таблПродажи[[#This Row],[Дата]])</f>
        <v>8</v>
      </c>
      <c r="G711" t="s">
        <v>65</v>
      </c>
      <c r="H711">
        <v>2465024</v>
      </c>
      <c r="I711" t="s">
        <v>66</v>
      </c>
    </row>
    <row r="712" spans="1:9" x14ac:dyDescent="0.45">
      <c r="A712" t="s">
        <v>52</v>
      </c>
      <c r="B712" s="1">
        <v>43253</v>
      </c>
      <c r="C712">
        <v>2018</v>
      </c>
      <c r="D712" t="s">
        <v>95</v>
      </c>
      <c r="E712" t="s">
        <v>108</v>
      </c>
      <c r="F712">
        <f>_xlfn.ISOWEEKNUM(таблПродажи[[#This Row],[Дата]])</f>
        <v>22</v>
      </c>
      <c r="G712" t="s">
        <v>46</v>
      </c>
      <c r="H712">
        <v>4560960</v>
      </c>
      <c r="I712" t="s">
        <v>47</v>
      </c>
    </row>
    <row r="713" spans="1:9" x14ac:dyDescent="0.45">
      <c r="A713" t="s">
        <v>25</v>
      </c>
      <c r="B713" s="1">
        <v>43350</v>
      </c>
      <c r="C713">
        <v>2018</v>
      </c>
      <c r="D713" t="s">
        <v>94</v>
      </c>
      <c r="E713" t="s">
        <v>104</v>
      </c>
      <c r="F713">
        <f>_xlfn.ISOWEEKNUM(таблПродажи[[#This Row],[Дата]])</f>
        <v>36</v>
      </c>
      <c r="G713" t="s">
        <v>18</v>
      </c>
      <c r="H713">
        <v>1161088</v>
      </c>
      <c r="I713" t="s">
        <v>26</v>
      </c>
    </row>
    <row r="714" spans="1:9" x14ac:dyDescent="0.45">
      <c r="A714" t="s">
        <v>24</v>
      </c>
      <c r="B714" s="1">
        <v>43562</v>
      </c>
      <c r="C714">
        <v>2019</v>
      </c>
      <c r="D714" t="s">
        <v>95</v>
      </c>
      <c r="E714" t="s">
        <v>103</v>
      </c>
      <c r="F714">
        <f>_xlfn.ISOWEEKNUM(таблПродажи[[#This Row],[Дата]])</f>
        <v>14</v>
      </c>
      <c r="G714" t="s">
        <v>46</v>
      </c>
      <c r="H714">
        <v>2450336</v>
      </c>
      <c r="I714" t="s">
        <v>49</v>
      </c>
    </row>
    <row r="715" spans="1:9" x14ac:dyDescent="0.45">
      <c r="A715" t="s">
        <v>12</v>
      </c>
      <c r="B715" s="1">
        <v>44075</v>
      </c>
      <c r="C715">
        <v>2020</v>
      </c>
      <c r="D715" t="s">
        <v>94</v>
      </c>
      <c r="E715" t="s">
        <v>104</v>
      </c>
      <c r="F715">
        <f>_xlfn.ISOWEEKNUM(таблПродажи[[#This Row],[Дата]])</f>
        <v>36</v>
      </c>
      <c r="G715" t="s">
        <v>39</v>
      </c>
      <c r="H715">
        <v>974752</v>
      </c>
      <c r="I715" t="s">
        <v>44</v>
      </c>
    </row>
    <row r="716" spans="1:9" x14ac:dyDescent="0.45">
      <c r="A716" t="s">
        <v>30</v>
      </c>
      <c r="B716" s="1">
        <v>43506</v>
      </c>
      <c r="C716">
        <v>2019</v>
      </c>
      <c r="D716" t="s">
        <v>96</v>
      </c>
      <c r="E716" t="s">
        <v>100</v>
      </c>
      <c r="F716">
        <f>_xlfn.ISOWEEKNUM(таблПродажи[[#This Row],[Дата]])</f>
        <v>6</v>
      </c>
      <c r="G716" t="s">
        <v>18</v>
      </c>
      <c r="H716">
        <v>2952896</v>
      </c>
      <c r="I716" t="s">
        <v>19</v>
      </c>
    </row>
    <row r="717" spans="1:9" x14ac:dyDescent="0.45">
      <c r="A717" t="s">
        <v>30</v>
      </c>
      <c r="B717" s="1">
        <v>43797</v>
      </c>
      <c r="C717">
        <v>2019</v>
      </c>
      <c r="D717" t="s">
        <v>93</v>
      </c>
      <c r="E717" t="s">
        <v>106</v>
      </c>
      <c r="F717">
        <f>_xlfn.ISOWEEKNUM(таблПродажи[[#This Row],[Дата]])</f>
        <v>48</v>
      </c>
      <c r="G717" t="s">
        <v>18</v>
      </c>
      <c r="H717">
        <v>2579904</v>
      </c>
      <c r="I717" t="s">
        <v>19</v>
      </c>
    </row>
    <row r="718" spans="1:9" x14ac:dyDescent="0.45">
      <c r="A718" t="s">
        <v>63</v>
      </c>
      <c r="B718" s="1">
        <v>44036</v>
      </c>
      <c r="C718">
        <v>2020</v>
      </c>
      <c r="D718" t="s">
        <v>94</v>
      </c>
      <c r="E718" t="s">
        <v>98</v>
      </c>
      <c r="F718">
        <f>_xlfn.ISOWEEKNUM(таблПродажи[[#This Row],[Дата]])</f>
        <v>30</v>
      </c>
      <c r="G718" t="s">
        <v>56</v>
      </c>
      <c r="H718">
        <v>1532096</v>
      </c>
      <c r="I718" t="s">
        <v>61</v>
      </c>
    </row>
    <row r="719" spans="1:9" x14ac:dyDescent="0.45">
      <c r="A719" t="s">
        <v>12</v>
      </c>
      <c r="B719" s="1">
        <v>44088</v>
      </c>
      <c r="C719">
        <v>2020</v>
      </c>
      <c r="D719" t="s">
        <v>94</v>
      </c>
      <c r="E719" t="s">
        <v>104</v>
      </c>
      <c r="F719">
        <f>_xlfn.ISOWEEKNUM(таблПродажи[[#This Row],[Дата]])</f>
        <v>38</v>
      </c>
      <c r="G719" t="s">
        <v>39</v>
      </c>
      <c r="H719">
        <v>1539776</v>
      </c>
      <c r="I719" t="s">
        <v>40</v>
      </c>
    </row>
    <row r="720" spans="1:9" x14ac:dyDescent="0.45">
      <c r="A720" t="s">
        <v>25</v>
      </c>
      <c r="B720" s="1">
        <v>43199</v>
      </c>
      <c r="C720">
        <v>2018</v>
      </c>
      <c r="D720" t="s">
        <v>95</v>
      </c>
      <c r="E720" t="s">
        <v>103</v>
      </c>
      <c r="F720">
        <f>_xlfn.ISOWEEKNUM(таблПродажи[[#This Row],[Дата]])</f>
        <v>15</v>
      </c>
      <c r="G720" t="s">
        <v>56</v>
      </c>
      <c r="H720">
        <v>1346144</v>
      </c>
      <c r="I720" t="s">
        <v>59</v>
      </c>
    </row>
    <row r="721" spans="1:9" x14ac:dyDescent="0.45">
      <c r="A721" t="s">
        <v>29</v>
      </c>
      <c r="B721" s="1">
        <v>43257</v>
      </c>
      <c r="C721">
        <v>2018</v>
      </c>
      <c r="D721" t="s">
        <v>95</v>
      </c>
      <c r="E721" t="s">
        <v>108</v>
      </c>
      <c r="F721">
        <f>_xlfn.ISOWEEKNUM(таблПродажи[[#This Row],[Дата]])</f>
        <v>23</v>
      </c>
      <c r="G721" t="s">
        <v>18</v>
      </c>
      <c r="H721">
        <v>2476512</v>
      </c>
      <c r="I721" t="s">
        <v>26</v>
      </c>
    </row>
    <row r="722" spans="1:9" x14ac:dyDescent="0.45">
      <c r="A722" t="s">
        <v>15</v>
      </c>
      <c r="B722" s="1">
        <v>43132</v>
      </c>
      <c r="C722">
        <v>2018</v>
      </c>
      <c r="D722" t="s">
        <v>96</v>
      </c>
      <c r="E722" t="s">
        <v>100</v>
      </c>
      <c r="F722">
        <f>_xlfn.ISOWEEKNUM(таблПродажи[[#This Row],[Дата]])</f>
        <v>5</v>
      </c>
      <c r="G722" t="s">
        <v>39</v>
      </c>
      <c r="H722">
        <v>3026880</v>
      </c>
      <c r="I722" t="s">
        <v>43</v>
      </c>
    </row>
    <row r="723" spans="1:9" x14ac:dyDescent="0.45">
      <c r="A723" t="s">
        <v>23</v>
      </c>
      <c r="B723" s="1">
        <v>43302</v>
      </c>
      <c r="C723">
        <v>2018</v>
      </c>
      <c r="D723" t="s">
        <v>94</v>
      </c>
      <c r="E723" t="s">
        <v>98</v>
      </c>
      <c r="F723">
        <f>_xlfn.ISOWEEKNUM(таблПродажи[[#This Row],[Дата]])</f>
        <v>29</v>
      </c>
      <c r="G723" t="s">
        <v>73</v>
      </c>
      <c r="H723">
        <v>1534464</v>
      </c>
      <c r="I723" t="s">
        <v>78</v>
      </c>
    </row>
    <row r="724" spans="1:9" x14ac:dyDescent="0.45">
      <c r="A724" t="s">
        <v>16</v>
      </c>
      <c r="B724" s="1">
        <v>43518</v>
      </c>
      <c r="C724">
        <v>2019</v>
      </c>
      <c r="D724" t="s">
        <v>96</v>
      </c>
      <c r="E724" t="s">
        <v>100</v>
      </c>
      <c r="F724">
        <f>_xlfn.ISOWEEKNUM(таблПродажи[[#This Row],[Дата]])</f>
        <v>8</v>
      </c>
      <c r="G724" t="s">
        <v>39</v>
      </c>
      <c r="H724">
        <v>246048</v>
      </c>
      <c r="I724" t="s">
        <v>41</v>
      </c>
    </row>
    <row r="725" spans="1:9" x14ac:dyDescent="0.45">
      <c r="A725" t="s">
        <v>38</v>
      </c>
      <c r="B725" s="1">
        <v>44086</v>
      </c>
      <c r="C725">
        <v>2020</v>
      </c>
      <c r="D725" t="s">
        <v>94</v>
      </c>
      <c r="E725" t="s">
        <v>104</v>
      </c>
      <c r="F725">
        <f>_xlfn.ISOWEEKNUM(таблПродажи[[#This Row],[Дата]])</f>
        <v>37</v>
      </c>
      <c r="G725" t="s">
        <v>39</v>
      </c>
      <c r="H725">
        <v>1421376</v>
      </c>
      <c r="I725" t="s">
        <v>43</v>
      </c>
    </row>
    <row r="726" spans="1:9" x14ac:dyDescent="0.45">
      <c r="A726" t="s">
        <v>63</v>
      </c>
      <c r="B726" s="1">
        <v>43522</v>
      </c>
      <c r="C726">
        <v>2019</v>
      </c>
      <c r="D726" t="s">
        <v>96</v>
      </c>
      <c r="E726" t="s">
        <v>100</v>
      </c>
      <c r="F726">
        <f>_xlfn.ISOWEEKNUM(таблПродажи[[#This Row],[Дата]])</f>
        <v>9</v>
      </c>
      <c r="G726" t="s">
        <v>80</v>
      </c>
      <c r="H726">
        <v>2652992</v>
      </c>
      <c r="I726" t="s">
        <v>85</v>
      </c>
    </row>
    <row r="727" spans="1:9" x14ac:dyDescent="0.45">
      <c r="A727" t="s">
        <v>15</v>
      </c>
      <c r="B727" s="1">
        <v>43503</v>
      </c>
      <c r="C727">
        <v>2019</v>
      </c>
      <c r="D727" t="s">
        <v>96</v>
      </c>
      <c r="E727" t="s">
        <v>100</v>
      </c>
      <c r="F727">
        <f>_xlfn.ISOWEEKNUM(таблПродажи[[#This Row],[Дата]])</f>
        <v>6</v>
      </c>
      <c r="G727" t="s">
        <v>39</v>
      </c>
      <c r="H727">
        <v>456544</v>
      </c>
      <c r="I727" t="s">
        <v>44</v>
      </c>
    </row>
    <row r="728" spans="1:9" x14ac:dyDescent="0.45">
      <c r="A728" t="s">
        <v>28</v>
      </c>
      <c r="B728" s="1">
        <v>43108</v>
      </c>
      <c r="C728">
        <v>2018</v>
      </c>
      <c r="D728" t="s">
        <v>96</v>
      </c>
      <c r="E728" t="s">
        <v>99</v>
      </c>
      <c r="F728">
        <f>_xlfn.ISOWEEKNUM(таблПродажи[[#This Row],[Дата]])</f>
        <v>2</v>
      </c>
      <c r="G728" t="s">
        <v>18</v>
      </c>
      <c r="H728">
        <v>818944</v>
      </c>
      <c r="I728" t="s">
        <v>115</v>
      </c>
    </row>
    <row r="729" spans="1:9" x14ac:dyDescent="0.45">
      <c r="A729" t="s">
        <v>62</v>
      </c>
      <c r="B729" s="1">
        <v>43504</v>
      </c>
      <c r="C729">
        <v>2019</v>
      </c>
      <c r="D729" t="s">
        <v>96</v>
      </c>
      <c r="E729" t="s">
        <v>100</v>
      </c>
      <c r="F729">
        <f>_xlfn.ISOWEEKNUM(таблПродажи[[#This Row],[Дата]])</f>
        <v>6</v>
      </c>
      <c r="G729" t="s">
        <v>80</v>
      </c>
      <c r="H729">
        <v>212000</v>
      </c>
      <c r="I729" t="s">
        <v>83</v>
      </c>
    </row>
    <row r="730" spans="1:9" x14ac:dyDescent="0.45">
      <c r="A730" t="s">
        <v>29</v>
      </c>
      <c r="B730" s="1">
        <v>43177</v>
      </c>
      <c r="C730">
        <v>2018</v>
      </c>
      <c r="D730" t="s">
        <v>96</v>
      </c>
      <c r="E730" t="s">
        <v>101</v>
      </c>
      <c r="F730">
        <f>_xlfn.ISOWEEKNUM(таблПродажи[[#This Row],[Дата]])</f>
        <v>11</v>
      </c>
      <c r="G730" t="s">
        <v>80</v>
      </c>
      <c r="H730">
        <v>189056</v>
      </c>
      <c r="I730" t="s">
        <v>83</v>
      </c>
    </row>
    <row r="731" spans="1:9" x14ac:dyDescent="0.45">
      <c r="A731" t="s">
        <v>15</v>
      </c>
      <c r="B731" s="1">
        <v>43690</v>
      </c>
      <c r="C731">
        <v>2019</v>
      </c>
      <c r="D731" t="s">
        <v>94</v>
      </c>
      <c r="E731" t="s">
        <v>107</v>
      </c>
      <c r="F731">
        <f>_xlfn.ISOWEEKNUM(таблПродажи[[#This Row],[Дата]])</f>
        <v>33</v>
      </c>
      <c r="G731" t="s">
        <v>68</v>
      </c>
      <c r="H731">
        <v>1027232</v>
      </c>
      <c r="I731" t="s">
        <v>70</v>
      </c>
    </row>
    <row r="732" spans="1:9" x14ac:dyDescent="0.45">
      <c r="A732" t="s">
        <v>62</v>
      </c>
      <c r="B732" s="1">
        <v>43569</v>
      </c>
      <c r="C732">
        <v>2019</v>
      </c>
      <c r="D732" t="s">
        <v>95</v>
      </c>
      <c r="E732" t="s">
        <v>103</v>
      </c>
      <c r="F732">
        <f>_xlfn.ISOWEEKNUM(таблПродажи[[#This Row],[Дата]])</f>
        <v>15</v>
      </c>
      <c r="G732" t="s">
        <v>56</v>
      </c>
      <c r="H732">
        <v>1471808</v>
      </c>
      <c r="I732" t="s">
        <v>60</v>
      </c>
    </row>
    <row r="733" spans="1:9" x14ac:dyDescent="0.45">
      <c r="A733" t="s">
        <v>10</v>
      </c>
      <c r="B733" s="1">
        <v>43152</v>
      </c>
      <c r="C733">
        <v>2018</v>
      </c>
      <c r="D733" t="s">
        <v>96</v>
      </c>
      <c r="E733" t="s">
        <v>100</v>
      </c>
      <c r="F733">
        <f>_xlfn.ISOWEEKNUM(таблПродажи[[#This Row],[Дата]])</f>
        <v>8</v>
      </c>
      <c r="G733" t="s">
        <v>33</v>
      </c>
      <c r="H733">
        <v>570496</v>
      </c>
      <c r="I733" t="s">
        <v>34</v>
      </c>
    </row>
    <row r="734" spans="1:9" x14ac:dyDescent="0.45">
      <c r="A734" t="s">
        <v>64</v>
      </c>
      <c r="B734" s="1">
        <v>43687</v>
      </c>
      <c r="C734">
        <v>2019</v>
      </c>
      <c r="D734" t="s">
        <v>94</v>
      </c>
      <c r="E734" t="s">
        <v>107</v>
      </c>
      <c r="F734">
        <f>_xlfn.ISOWEEKNUM(таблПродажи[[#This Row],[Дата]])</f>
        <v>32</v>
      </c>
      <c r="G734" t="s">
        <v>80</v>
      </c>
      <c r="H734">
        <v>797824</v>
      </c>
      <c r="I734" t="s">
        <v>81</v>
      </c>
    </row>
    <row r="735" spans="1:9" x14ac:dyDescent="0.45">
      <c r="A735" t="s">
        <v>45</v>
      </c>
      <c r="B735" s="1">
        <v>43868</v>
      </c>
      <c r="C735">
        <v>2020</v>
      </c>
      <c r="D735" t="s">
        <v>96</v>
      </c>
      <c r="E735" t="s">
        <v>100</v>
      </c>
      <c r="F735">
        <f>_xlfn.ISOWEEKNUM(таблПродажи[[#This Row],[Дата]])</f>
        <v>6</v>
      </c>
      <c r="G735" t="s">
        <v>18</v>
      </c>
      <c r="H735">
        <v>1122944</v>
      </c>
      <c r="I735" t="s">
        <v>22</v>
      </c>
    </row>
    <row r="736" spans="1:9" x14ac:dyDescent="0.45">
      <c r="A736" t="s">
        <v>38</v>
      </c>
      <c r="B736" s="1">
        <v>43780</v>
      </c>
      <c r="C736">
        <v>2019</v>
      </c>
      <c r="D736" t="s">
        <v>93</v>
      </c>
      <c r="E736" t="s">
        <v>106</v>
      </c>
      <c r="F736">
        <f>_xlfn.ISOWEEKNUM(таблПродажи[[#This Row],[Дата]])</f>
        <v>46</v>
      </c>
      <c r="G736" t="s">
        <v>39</v>
      </c>
      <c r="H736">
        <v>5535840</v>
      </c>
      <c r="I736" t="s">
        <v>40</v>
      </c>
    </row>
    <row r="737" spans="1:9" x14ac:dyDescent="0.45">
      <c r="A737" t="s">
        <v>28</v>
      </c>
      <c r="B737" s="1">
        <v>43602</v>
      </c>
      <c r="C737">
        <v>2019</v>
      </c>
      <c r="D737" t="s">
        <v>95</v>
      </c>
      <c r="E737" t="s">
        <v>102</v>
      </c>
      <c r="F737">
        <f>_xlfn.ISOWEEKNUM(таблПродажи[[#This Row],[Дата]])</f>
        <v>20</v>
      </c>
      <c r="G737" t="s">
        <v>56</v>
      </c>
      <c r="H737">
        <v>2174112</v>
      </c>
      <c r="I737" t="s">
        <v>61</v>
      </c>
    </row>
    <row r="738" spans="1:9" x14ac:dyDescent="0.45">
      <c r="A738" t="s">
        <v>64</v>
      </c>
      <c r="B738" s="1">
        <v>44091</v>
      </c>
      <c r="C738">
        <v>2020</v>
      </c>
      <c r="D738" t="s">
        <v>94</v>
      </c>
      <c r="E738" t="s">
        <v>104</v>
      </c>
      <c r="F738">
        <f>_xlfn.ISOWEEKNUM(таблПродажи[[#This Row],[Дата]])</f>
        <v>38</v>
      </c>
      <c r="G738" t="s">
        <v>80</v>
      </c>
      <c r="H738">
        <v>1169792</v>
      </c>
      <c r="I738" t="s">
        <v>81</v>
      </c>
    </row>
    <row r="739" spans="1:9" x14ac:dyDescent="0.45">
      <c r="A739" t="s">
        <v>25</v>
      </c>
      <c r="B739" s="1">
        <v>43210</v>
      </c>
      <c r="C739">
        <v>2018</v>
      </c>
      <c r="D739" t="s">
        <v>95</v>
      </c>
      <c r="E739" t="s">
        <v>103</v>
      </c>
      <c r="F739">
        <f>_xlfn.ISOWEEKNUM(таблПродажи[[#This Row],[Дата]])</f>
        <v>16</v>
      </c>
      <c r="G739" t="s">
        <v>80</v>
      </c>
      <c r="H739">
        <v>1828608</v>
      </c>
      <c r="I739" t="s">
        <v>84</v>
      </c>
    </row>
    <row r="740" spans="1:9" x14ac:dyDescent="0.45">
      <c r="A740" t="s">
        <v>45</v>
      </c>
      <c r="B740" s="1">
        <v>43506</v>
      </c>
      <c r="C740">
        <v>2019</v>
      </c>
      <c r="D740" t="s">
        <v>96</v>
      </c>
      <c r="E740" t="s">
        <v>100</v>
      </c>
      <c r="F740">
        <f>_xlfn.ISOWEEKNUM(таблПродажи[[#This Row],[Дата]])</f>
        <v>6</v>
      </c>
      <c r="G740" t="s">
        <v>68</v>
      </c>
      <c r="H740">
        <v>840608</v>
      </c>
      <c r="I740" t="s">
        <v>72</v>
      </c>
    </row>
    <row r="741" spans="1:9" x14ac:dyDescent="0.45">
      <c r="A741" t="s">
        <v>16</v>
      </c>
      <c r="B741" s="1">
        <v>43504</v>
      </c>
      <c r="C741">
        <v>2019</v>
      </c>
      <c r="D741" t="s">
        <v>96</v>
      </c>
      <c r="E741" t="s">
        <v>100</v>
      </c>
      <c r="F741">
        <f>_xlfn.ISOWEEKNUM(таблПродажи[[#This Row],[Дата]])</f>
        <v>6</v>
      </c>
      <c r="G741" t="s">
        <v>39</v>
      </c>
      <c r="H741">
        <v>2996000</v>
      </c>
      <c r="I741" t="s">
        <v>40</v>
      </c>
    </row>
    <row r="742" spans="1:9" x14ac:dyDescent="0.45">
      <c r="A742" t="s">
        <v>29</v>
      </c>
      <c r="B742" s="1">
        <v>43977</v>
      </c>
      <c r="C742">
        <v>2020</v>
      </c>
      <c r="D742" t="s">
        <v>95</v>
      </c>
      <c r="E742" t="s">
        <v>102</v>
      </c>
      <c r="F742">
        <f>_xlfn.ISOWEEKNUM(таблПродажи[[#This Row],[Дата]])</f>
        <v>22</v>
      </c>
      <c r="G742" t="s">
        <v>56</v>
      </c>
      <c r="H742">
        <v>3600768</v>
      </c>
      <c r="I742" t="s">
        <v>59</v>
      </c>
    </row>
    <row r="743" spans="1:9" x14ac:dyDescent="0.45">
      <c r="A743" t="s">
        <v>24</v>
      </c>
      <c r="B743" s="1">
        <v>43122</v>
      </c>
      <c r="C743">
        <v>2018</v>
      </c>
      <c r="D743" t="s">
        <v>96</v>
      </c>
      <c r="E743" t="s">
        <v>99</v>
      </c>
      <c r="F743">
        <f>_xlfn.ISOWEEKNUM(таблПродажи[[#This Row],[Дата]])</f>
        <v>4</v>
      </c>
      <c r="G743" t="s">
        <v>73</v>
      </c>
      <c r="H743">
        <v>446368</v>
      </c>
      <c r="I743" t="s">
        <v>78</v>
      </c>
    </row>
    <row r="744" spans="1:9" x14ac:dyDescent="0.45">
      <c r="A744" t="s">
        <v>10</v>
      </c>
      <c r="B744" s="1">
        <v>44153</v>
      </c>
      <c r="C744">
        <v>2020</v>
      </c>
      <c r="D744" t="s">
        <v>93</v>
      </c>
      <c r="E744" t="s">
        <v>106</v>
      </c>
      <c r="F744">
        <f>_xlfn.ISOWEEKNUM(таблПродажи[[#This Row],[Дата]])</f>
        <v>47</v>
      </c>
      <c r="G744" t="s">
        <v>39</v>
      </c>
      <c r="H744">
        <v>715584</v>
      </c>
      <c r="I744" t="s">
        <v>42</v>
      </c>
    </row>
    <row r="745" spans="1:9" x14ac:dyDescent="0.45">
      <c r="A745" t="s">
        <v>10</v>
      </c>
      <c r="B745" s="1">
        <v>43155</v>
      </c>
      <c r="C745">
        <v>2018</v>
      </c>
      <c r="D745" t="s">
        <v>96</v>
      </c>
      <c r="E745" t="s">
        <v>100</v>
      </c>
      <c r="F745">
        <f>_xlfn.ISOWEEKNUM(таблПродажи[[#This Row],[Дата]])</f>
        <v>8</v>
      </c>
      <c r="G745" t="s">
        <v>33</v>
      </c>
      <c r="H745">
        <v>2141440</v>
      </c>
      <c r="I745" t="s">
        <v>116</v>
      </c>
    </row>
    <row r="746" spans="1:9" x14ac:dyDescent="0.45">
      <c r="A746" t="s">
        <v>21</v>
      </c>
      <c r="B746" s="1">
        <v>43346</v>
      </c>
      <c r="C746">
        <v>2018</v>
      </c>
      <c r="D746" t="s">
        <v>94</v>
      </c>
      <c r="E746" t="s">
        <v>104</v>
      </c>
      <c r="F746">
        <f>_xlfn.ISOWEEKNUM(таблПродажи[[#This Row],[Дата]])</f>
        <v>36</v>
      </c>
      <c r="G746" t="s">
        <v>73</v>
      </c>
      <c r="H746">
        <v>733888</v>
      </c>
      <c r="I746" t="s">
        <v>74</v>
      </c>
    </row>
    <row r="747" spans="1:9" x14ac:dyDescent="0.45">
      <c r="A747" t="s">
        <v>28</v>
      </c>
      <c r="B747" s="1">
        <v>43405</v>
      </c>
      <c r="C747">
        <v>2018</v>
      </c>
      <c r="D747" t="s">
        <v>93</v>
      </c>
      <c r="E747" t="s">
        <v>106</v>
      </c>
      <c r="F747">
        <f>_xlfn.ISOWEEKNUM(таблПродажи[[#This Row],[Дата]])</f>
        <v>44</v>
      </c>
      <c r="G747" t="s">
        <v>80</v>
      </c>
      <c r="H747">
        <v>1772960</v>
      </c>
      <c r="I747" t="s">
        <v>85</v>
      </c>
    </row>
    <row r="748" spans="1:9" x14ac:dyDescent="0.45">
      <c r="A748" t="s">
        <v>62</v>
      </c>
      <c r="B748" s="1">
        <v>43809</v>
      </c>
      <c r="C748">
        <v>2019</v>
      </c>
      <c r="D748" t="s">
        <v>93</v>
      </c>
      <c r="E748" t="s">
        <v>105</v>
      </c>
      <c r="F748">
        <f>_xlfn.ISOWEEKNUM(таблПродажи[[#This Row],[Дата]])</f>
        <v>50</v>
      </c>
      <c r="G748" t="s">
        <v>80</v>
      </c>
      <c r="H748">
        <v>7048160</v>
      </c>
      <c r="I748" t="s">
        <v>81</v>
      </c>
    </row>
    <row r="749" spans="1:9" x14ac:dyDescent="0.45">
      <c r="A749" t="s">
        <v>64</v>
      </c>
      <c r="B749" s="1">
        <v>43480</v>
      </c>
      <c r="C749">
        <v>2019</v>
      </c>
      <c r="D749" t="s">
        <v>96</v>
      </c>
      <c r="E749" t="s">
        <v>99</v>
      </c>
      <c r="F749">
        <f>_xlfn.ISOWEEKNUM(таблПродажи[[#This Row],[Дата]])</f>
        <v>3</v>
      </c>
      <c r="G749" t="s">
        <v>56</v>
      </c>
      <c r="H749">
        <v>963680</v>
      </c>
      <c r="I749" t="s">
        <v>59</v>
      </c>
    </row>
    <row r="750" spans="1:9" x14ac:dyDescent="0.45">
      <c r="A750" t="s">
        <v>28</v>
      </c>
      <c r="B750" s="1">
        <v>43117</v>
      </c>
      <c r="C750">
        <v>2018</v>
      </c>
      <c r="D750" t="s">
        <v>96</v>
      </c>
      <c r="E750" t="s">
        <v>99</v>
      </c>
      <c r="F750">
        <f>_xlfn.ISOWEEKNUM(таблПродажи[[#This Row],[Дата]])</f>
        <v>3</v>
      </c>
      <c r="G750" t="s">
        <v>56</v>
      </c>
      <c r="H750">
        <v>684928</v>
      </c>
      <c r="I750" t="s">
        <v>60</v>
      </c>
    </row>
    <row r="751" spans="1:9" x14ac:dyDescent="0.45">
      <c r="A751" t="s">
        <v>45</v>
      </c>
      <c r="B751" s="1">
        <v>43583</v>
      </c>
      <c r="C751">
        <v>2019</v>
      </c>
      <c r="D751" t="s">
        <v>95</v>
      </c>
      <c r="E751" t="s">
        <v>103</v>
      </c>
      <c r="F751">
        <f>_xlfn.ISOWEEKNUM(таблПродажи[[#This Row],[Дата]])</f>
        <v>17</v>
      </c>
      <c r="G751" t="s">
        <v>39</v>
      </c>
      <c r="H751">
        <v>3754208</v>
      </c>
      <c r="I751" t="s">
        <v>41</v>
      </c>
    </row>
    <row r="752" spans="1:9" x14ac:dyDescent="0.45">
      <c r="A752" t="s">
        <v>31</v>
      </c>
      <c r="B752" s="1">
        <v>44085</v>
      </c>
      <c r="C752">
        <v>2020</v>
      </c>
      <c r="D752" t="s">
        <v>94</v>
      </c>
      <c r="E752" t="s">
        <v>104</v>
      </c>
      <c r="F752">
        <f>_xlfn.ISOWEEKNUM(таблПродажи[[#This Row],[Дата]])</f>
        <v>37</v>
      </c>
      <c r="G752" t="s">
        <v>33</v>
      </c>
      <c r="H752">
        <v>1062400</v>
      </c>
      <c r="I752" t="s">
        <v>36</v>
      </c>
    </row>
    <row r="753" spans="1:9" x14ac:dyDescent="0.45">
      <c r="A753" t="s">
        <v>63</v>
      </c>
      <c r="B753" s="1">
        <v>43885</v>
      </c>
      <c r="C753">
        <v>2020</v>
      </c>
      <c r="D753" t="s">
        <v>96</v>
      </c>
      <c r="E753" t="s">
        <v>100</v>
      </c>
      <c r="F753">
        <f>_xlfn.ISOWEEKNUM(таблПродажи[[#This Row],[Дата]])</f>
        <v>9</v>
      </c>
      <c r="G753" t="s">
        <v>80</v>
      </c>
      <c r="H753">
        <v>609376</v>
      </c>
      <c r="I753" t="s">
        <v>84</v>
      </c>
    </row>
    <row r="754" spans="1:9" x14ac:dyDescent="0.45">
      <c r="A754" t="s">
        <v>38</v>
      </c>
      <c r="B754" s="1">
        <v>43452</v>
      </c>
      <c r="C754">
        <v>2018</v>
      </c>
      <c r="D754" t="s">
        <v>93</v>
      </c>
      <c r="E754" t="s">
        <v>105</v>
      </c>
      <c r="F754">
        <f>_xlfn.ISOWEEKNUM(таблПродажи[[#This Row],[Дата]])</f>
        <v>51</v>
      </c>
      <c r="G754" t="s">
        <v>39</v>
      </c>
      <c r="H754">
        <v>1861440</v>
      </c>
      <c r="I754" t="s">
        <v>44</v>
      </c>
    </row>
    <row r="755" spans="1:9" x14ac:dyDescent="0.45">
      <c r="A755" t="s">
        <v>30</v>
      </c>
      <c r="B755" s="1">
        <v>43590</v>
      </c>
      <c r="C755">
        <v>2019</v>
      </c>
      <c r="D755" t="s">
        <v>95</v>
      </c>
      <c r="E755" t="s">
        <v>102</v>
      </c>
      <c r="F755">
        <f>_xlfn.ISOWEEKNUM(таблПродажи[[#This Row],[Дата]])</f>
        <v>18</v>
      </c>
      <c r="G755" t="s">
        <v>18</v>
      </c>
      <c r="H755">
        <v>2093696</v>
      </c>
      <c r="I755" t="s">
        <v>26</v>
      </c>
    </row>
    <row r="756" spans="1:9" x14ac:dyDescent="0.45">
      <c r="A756" t="s">
        <v>51</v>
      </c>
      <c r="B756" s="1">
        <v>43535</v>
      </c>
      <c r="C756">
        <v>2019</v>
      </c>
      <c r="D756" t="s">
        <v>96</v>
      </c>
      <c r="E756" t="s">
        <v>101</v>
      </c>
      <c r="F756">
        <f>_xlfn.ISOWEEKNUM(таблПродажи[[#This Row],[Дата]])</f>
        <v>11</v>
      </c>
      <c r="G756" t="s">
        <v>46</v>
      </c>
      <c r="H756">
        <v>2961728</v>
      </c>
      <c r="I756" t="s">
        <v>54</v>
      </c>
    </row>
    <row r="757" spans="1:9" x14ac:dyDescent="0.45">
      <c r="A757" t="s">
        <v>30</v>
      </c>
      <c r="B757" s="1">
        <v>43624</v>
      </c>
      <c r="C757">
        <v>2019</v>
      </c>
      <c r="D757" t="s">
        <v>95</v>
      </c>
      <c r="E757" t="s">
        <v>108</v>
      </c>
      <c r="F757">
        <f>_xlfn.ISOWEEKNUM(таблПродажи[[#This Row],[Дата]])</f>
        <v>23</v>
      </c>
      <c r="G757" t="s">
        <v>65</v>
      </c>
      <c r="H757">
        <v>2020992</v>
      </c>
      <c r="I757" t="s">
        <v>66</v>
      </c>
    </row>
    <row r="758" spans="1:9" x14ac:dyDescent="0.45">
      <c r="A758" t="s">
        <v>29</v>
      </c>
      <c r="B758" s="1">
        <v>44145</v>
      </c>
      <c r="C758">
        <v>2020</v>
      </c>
      <c r="D758" t="s">
        <v>93</v>
      </c>
      <c r="E758" t="s">
        <v>106</v>
      </c>
      <c r="F758">
        <f>_xlfn.ISOWEEKNUM(таблПродажи[[#This Row],[Дата]])</f>
        <v>46</v>
      </c>
      <c r="G758" t="s">
        <v>65</v>
      </c>
      <c r="H758">
        <v>5287360</v>
      </c>
      <c r="I758" t="s">
        <v>35</v>
      </c>
    </row>
    <row r="759" spans="1:9" x14ac:dyDescent="0.45">
      <c r="A759" t="s">
        <v>28</v>
      </c>
      <c r="B759" s="1">
        <v>43782</v>
      </c>
      <c r="C759">
        <v>2019</v>
      </c>
      <c r="D759" t="s">
        <v>93</v>
      </c>
      <c r="E759" t="s">
        <v>106</v>
      </c>
      <c r="F759">
        <f>_xlfn.ISOWEEKNUM(таблПродажи[[#This Row],[Дата]])</f>
        <v>46</v>
      </c>
      <c r="G759" t="s">
        <v>80</v>
      </c>
      <c r="H759">
        <v>1034880</v>
      </c>
      <c r="I759" t="s">
        <v>85</v>
      </c>
    </row>
    <row r="760" spans="1:9" x14ac:dyDescent="0.45">
      <c r="A760" t="s">
        <v>25</v>
      </c>
      <c r="B760" s="1">
        <v>43156</v>
      </c>
      <c r="C760">
        <v>2018</v>
      </c>
      <c r="D760" t="s">
        <v>96</v>
      </c>
      <c r="E760" t="s">
        <v>100</v>
      </c>
      <c r="F760">
        <f>_xlfn.ISOWEEKNUM(таблПродажи[[#This Row],[Дата]])</f>
        <v>8</v>
      </c>
      <c r="G760" t="s">
        <v>80</v>
      </c>
      <c r="H760">
        <v>2769536</v>
      </c>
      <c r="I760" t="s">
        <v>84</v>
      </c>
    </row>
    <row r="761" spans="1:9" x14ac:dyDescent="0.45">
      <c r="A761" t="s">
        <v>62</v>
      </c>
      <c r="B761" s="1">
        <v>43499</v>
      </c>
      <c r="C761">
        <v>2019</v>
      </c>
      <c r="D761" t="s">
        <v>96</v>
      </c>
      <c r="E761" t="s">
        <v>100</v>
      </c>
      <c r="F761">
        <f>_xlfn.ISOWEEKNUM(таблПродажи[[#This Row],[Дата]])</f>
        <v>5</v>
      </c>
      <c r="G761" t="s">
        <v>56</v>
      </c>
      <c r="H761">
        <v>178720</v>
      </c>
      <c r="I761" t="s">
        <v>57</v>
      </c>
    </row>
    <row r="762" spans="1:9" x14ac:dyDescent="0.45">
      <c r="A762" t="s">
        <v>21</v>
      </c>
      <c r="B762" s="1">
        <v>43588</v>
      </c>
      <c r="C762">
        <v>2019</v>
      </c>
      <c r="D762" t="s">
        <v>95</v>
      </c>
      <c r="E762" t="s">
        <v>102</v>
      </c>
      <c r="F762">
        <f>_xlfn.ISOWEEKNUM(таблПродажи[[#This Row],[Дата]])</f>
        <v>18</v>
      </c>
      <c r="G762" t="s">
        <v>73</v>
      </c>
      <c r="H762">
        <v>3740384</v>
      </c>
      <c r="I762" t="s">
        <v>75</v>
      </c>
    </row>
    <row r="763" spans="1:9" x14ac:dyDescent="0.45">
      <c r="A763" t="s">
        <v>21</v>
      </c>
      <c r="B763" s="1">
        <v>43511</v>
      </c>
      <c r="C763">
        <v>2019</v>
      </c>
      <c r="D763" t="s">
        <v>96</v>
      </c>
      <c r="E763" t="s">
        <v>100</v>
      </c>
      <c r="F763">
        <f>_xlfn.ISOWEEKNUM(таблПродажи[[#This Row],[Дата]])</f>
        <v>7</v>
      </c>
      <c r="G763" t="s">
        <v>39</v>
      </c>
      <c r="H763">
        <v>3113920</v>
      </c>
      <c r="I763" t="s">
        <v>43</v>
      </c>
    </row>
    <row r="764" spans="1:9" x14ac:dyDescent="0.45">
      <c r="A764" t="s">
        <v>15</v>
      </c>
      <c r="B764" s="1">
        <v>44118</v>
      </c>
      <c r="C764">
        <v>2020</v>
      </c>
      <c r="D764" t="s">
        <v>93</v>
      </c>
      <c r="E764" t="s">
        <v>109</v>
      </c>
      <c r="F764">
        <f>_xlfn.ISOWEEKNUM(таблПродажи[[#This Row],[Дата]])</f>
        <v>42</v>
      </c>
      <c r="G764" t="s">
        <v>68</v>
      </c>
      <c r="H764">
        <v>795744</v>
      </c>
      <c r="I764" t="s">
        <v>70</v>
      </c>
    </row>
    <row r="765" spans="1:9" x14ac:dyDescent="0.45">
      <c r="A765" t="s">
        <v>38</v>
      </c>
      <c r="B765" s="1">
        <v>43819</v>
      </c>
      <c r="C765">
        <v>2019</v>
      </c>
      <c r="D765" t="s">
        <v>93</v>
      </c>
      <c r="E765" t="s">
        <v>105</v>
      </c>
      <c r="F765">
        <f>_xlfn.ISOWEEKNUM(таблПродажи[[#This Row],[Дата]])</f>
        <v>51</v>
      </c>
      <c r="G765" t="s">
        <v>39</v>
      </c>
      <c r="H765">
        <v>2346080</v>
      </c>
      <c r="I765" t="s">
        <v>40</v>
      </c>
    </row>
    <row r="766" spans="1:9" x14ac:dyDescent="0.45">
      <c r="A766" t="s">
        <v>16</v>
      </c>
      <c r="B766" s="1">
        <v>43877</v>
      </c>
      <c r="C766">
        <v>2020</v>
      </c>
      <c r="D766" t="s">
        <v>96</v>
      </c>
      <c r="E766" t="s">
        <v>100</v>
      </c>
      <c r="F766">
        <f>_xlfn.ISOWEEKNUM(таблПродажи[[#This Row],[Дата]])</f>
        <v>7</v>
      </c>
      <c r="G766" t="s">
        <v>39</v>
      </c>
      <c r="H766">
        <v>1838176</v>
      </c>
      <c r="I766" t="s">
        <v>42</v>
      </c>
    </row>
    <row r="767" spans="1:9" x14ac:dyDescent="0.45">
      <c r="A767" t="s">
        <v>16</v>
      </c>
      <c r="B767" s="1">
        <v>43866</v>
      </c>
      <c r="C767">
        <v>2020</v>
      </c>
      <c r="D767" t="s">
        <v>96</v>
      </c>
      <c r="E767" t="s">
        <v>100</v>
      </c>
      <c r="F767">
        <f>_xlfn.ISOWEEKNUM(таблПродажи[[#This Row],[Дата]])</f>
        <v>6</v>
      </c>
      <c r="G767" t="s">
        <v>68</v>
      </c>
      <c r="H767">
        <v>626240</v>
      </c>
      <c r="I767" t="s">
        <v>72</v>
      </c>
    </row>
    <row r="768" spans="1:9" x14ac:dyDescent="0.45">
      <c r="A768" t="s">
        <v>28</v>
      </c>
      <c r="B768" s="1">
        <v>43568</v>
      </c>
      <c r="C768">
        <v>2019</v>
      </c>
      <c r="D768" t="s">
        <v>95</v>
      </c>
      <c r="E768" t="s">
        <v>103</v>
      </c>
      <c r="F768">
        <f>_xlfn.ISOWEEKNUM(таблПродажи[[#This Row],[Дата]])</f>
        <v>15</v>
      </c>
      <c r="G768" t="s">
        <v>56</v>
      </c>
      <c r="H768">
        <v>3002496</v>
      </c>
      <c r="I768" t="s">
        <v>57</v>
      </c>
    </row>
    <row r="769" spans="1:9" x14ac:dyDescent="0.45">
      <c r="A769" t="s">
        <v>15</v>
      </c>
      <c r="B769" s="1">
        <v>43600</v>
      </c>
      <c r="C769">
        <v>2019</v>
      </c>
      <c r="D769" t="s">
        <v>95</v>
      </c>
      <c r="E769" t="s">
        <v>102</v>
      </c>
      <c r="F769">
        <f>_xlfn.ISOWEEKNUM(таблПродажи[[#This Row],[Дата]])</f>
        <v>20</v>
      </c>
      <c r="G769" t="s">
        <v>39</v>
      </c>
      <c r="H769">
        <v>2866464</v>
      </c>
      <c r="I769" t="s">
        <v>43</v>
      </c>
    </row>
    <row r="770" spans="1:9" x14ac:dyDescent="0.45">
      <c r="A770" t="s">
        <v>24</v>
      </c>
      <c r="B770" s="1">
        <v>43346</v>
      </c>
      <c r="C770">
        <v>2018</v>
      </c>
      <c r="D770" t="s">
        <v>94</v>
      </c>
      <c r="E770" t="s">
        <v>104</v>
      </c>
      <c r="F770">
        <f>_xlfn.ISOWEEKNUM(таблПродажи[[#This Row],[Дата]])</f>
        <v>36</v>
      </c>
      <c r="G770" t="s">
        <v>73</v>
      </c>
      <c r="H770">
        <v>170496</v>
      </c>
      <c r="I770" t="s">
        <v>74</v>
      </c>
    </row>
    <row r="771" spans="1:9" x14ac:dyDescent="0.45">
      <c r="A771" t="s">
        <v>38</v>
      </c>
      <c r="B771" s="1">
        <v>43451</v>
      </c>
      <c r="C771">
        <v>2018</v>
      </c>
      <c r="D771" t="s">
        <v>93</v>
      </c>
      <c r="E771" t="s">
        <v>105</v>
      </c>
      <c r="F771">
        <f>_xlfn.ISOWEEKNUM(таблПродажи[[#This Row],[Дата]])</f>
        <v>51</v>
      </c>
      <c r="G771" t="s">
        <v>68</v>
      </c>
      <c r="H771">
        <v>6139520</v>
      </c>
      <c r="I771" t="s">
        <v>70</v>
      </c>
    </row>
    <row r="772" spans="1:9" x14ac:dyDescent="0.45">
      <c r="A772" t="s">
        <v>55</v>
      </c>
      <c r="B772" s="1">
        <v>43374</v>
      </c>
      <c r="C772">
        <v>2018</v>
      </c>
      <c r="D772" t="s">
        <v>93</v>
      </c>
      <c r="E772" t="s">
        <v>109</v>
      </c>
      <c r="F772">
        <f>_xlfn.ISOWEEKNUM(таблПродажи[[#This Row],[Дата]])</f>
        <v>40</v>
      </c>
      <c r="G772" t="s">
        <v>56</v>
      </c>
      <c r="H772">
        <v>6404640</v>
      </c>
      <c r="I772" t="s">
        <v>60</v>
      </c>
    </row>
    <row r="773" spans="1:9" x14ac:dyDescent="0.45">
      <c r="A773" t="s">
        <v>24</v>
      </c>
      <c r="B773" s="1">
        <v>43159</v>
      </c>
      <c r="C773">
        <v>2018</v>
      </c>
      <c r="D773" t="s">
        <v>96</v>
      </c>
      <c r="E773" t="s">
        <v>100</v>
      </c>
      <c r="F773">
        <f>_xlfn.ISOWEEKNUM(таблПродажи[[#This Row],[Дата]])</f>
        <v>9</v>
      </c>
      <c r="G773" t="s">
        <v>46</v>
      </c>
      <c r="H773">
        <v>866496</v>
      </c>
      <c r="I773" t="s">
        <v>50</v>
      </c>
    </row>
    <row r="774" spans="1:9" x14ac:dyDescent="0.45">
      <c r="A774" t="s">
        <v>28</v>
      </c>
      <c r="B774" s="1">
        <v>43880</v>
      </c>
      <c r="C774">
        <v>2020</v>
      </c>
      <c r="D774" t="s">
        <v>96</v>
      </c>
      <c r="E774" t="s">
        <v>100</v>
      </c>
      <c r="F774">
        <f>_xlfn.ISOWEEKNUM(таблПродажи[[#This Row],[Дата]])</f>
        <v>8</v>
      </c>
      <c r="G774" t="s">
        <v>56</v>
      </c>
      <c r="H774">
        <v>1291456</v>
      </c>
      <c r="I774" t="s">
        <v>57</v>
      </c>
    </row>
    <row r="775" spans="1:9" x14ac:dyDescent="0.45">
      <c r="A775" t="s">
        <v>27</v>
      </c>
      <c r="B775" s="1">
        <v>43924</v>
      </c>
      <c r="C775">
        <v>2020</v>
      </c>
      <c r="D775" t="s">
        <v>95</v>
      </c>
      <c r="E775" t="s">
        <v>103</v>
      </c>
      <c r="F775">
        <f>_xlfn.ISOWEEKNUM(таблПродажи[[#This Row],[Дата]])</f>
        <v>14</v>
      </c>
      <c r="G775" t="s">
        <v>56</v>
      </c>
      <c r="H775">
        <v>920032</v>
      </c>
      <c r="I775" t="s">
        <v>59</v>
      </c>
    </row>
    <row r="776" spans="1:9" x14ac:dyDescent="0.45">
      <c r="A776" t="s">
        <v>64</v>
      </c>
      <c r="B776" s="1">
        <v>43885</v>
      </c>
      <c r="C776">
        <v>2020</v>
      </c>
      <c r="D776" t="s">
        <v>96</v>
      </c>
      <c r="E776" t="s">
        <v>100</v>
      </c>
      <c r="F776">
        <f>_xlfn.ISOWEEKNUM(таблПродажи[[#This Row],[Дата]])</f>
        <v>9</v>
      </c>
      <c r="G776" t="s">
        <v>56</v>
      </c>
      <c r="H776">
        <v>822912</v>
      </c>
      <c r="I776" t="s">
        <v>61</v>
      </c>
    </row>
    <row r="777" spans="1:9" x14ac:dyDescent="0.45">
      <c r="A777" t="s">
        <v>62</v>
      </c>
      <c r="B777" s="1">
        <v>43939</v>
      </c>
      <c r="C777">
        <v>2020</v>
      </c>
      <c r="D777" t="s">
        <v>95</v>
      </c>
      <c r="E777" t="s">
        <v>103</v>
      </c>
      <c r="F777">
        <f>_xlfn.ISOWEEKNUM(таблПродажи[[#This Row],[Дата]])</f>
        <v>16</v>
      </c>
      <c r="G777" t="s">
        <v>80</v>
      </c>
      <c r="H777">
        <v>1522752</v>
      </c>
      <c r="I777" t="s">
        <v>83</v>
      </c>
    </row>
    <row r="778" spans="1:9" x14ac:dyDescent="0.45">
      <c r="A778" t="s">
        <v>15</v>
      </c>
      <c r="B778" s="1">
        <v>43573</v>
      </c>
      <c r="C778">
        <v>2019</v>
      </c>
      <c r="D778" t="s">
        <v>95</v>
      </c>
      <c r="E778" t="s">
        <v>103</v>
      </c>
      <c r="F778">
        <f>_xlfn.ISOWEEKNUM(таблПродажи[[#This Row],[Дата]])</f>
        <v>16</v>
      </c>
      <c r="G778" t="s">
        <v>8</v>
      </c>
      <c r="H778">
        <v>932192</v>
      </c>
      <c r="I778" t="s">
        <v>13</v>
      </c>
    </row>
    <row r="779" spans="1:9" x14ac:dyDescent="0.45">
      <c r="A779" t="s">
        <v>58</v>
      </c>
      <c r="B779" s="1">
        <v>43198</v>
      </c>
      <c r="C779">
        <v>2018</v>
      </c>
      <c r="D779" t="s">
        <v>95</v>
      </c>
      <c r="E779" t="s">
        <v>103</v>
      </c>
      <c r="F779">
        <f>_xlfn.ISOWEEKNUM(таблПродажи[[#This Row],[Дата]])</f>
        <v>14</v>
      </c>
      <c r="G779" t="s">
        <v>56</v>
      </c>
      <c r="H779">
        <v>3604704</v>
      </c>
      <c r="I779" t="s">
        <v>60</v>
      </c>
    </row>
    <row r="780" spans="1:9" x14ac:dyDescent="0.45">
      <c r="A780" t="s">
        <v>38</v>
      </c>
      <c r="B780" s="1">
        <v>43561</v>
      </c>
      <c r="C780">
        <v>2019</v>
      </c>
      <c r="D780" t="s">
        <v>95</v>
      </c>
      <c r="E780" t="s">
        <v>103</v>
      </c>
      <c r="F780">
        <f>_xlfn.ISOWEEKNUM(таблПродажи[[#This Row],[Дата]])</f>
        <v>14</v>
      </c>
      <c r="G780" t="s">
        <v>39</v>
      </c>
      <c r="H780">
        <v>909088</v>
      </c>
      <c r="I780" t="s">
        <v>44</v>
      </c>
    </row>
    <row r="781" spans="1:9" x14ac:dyDescent="0.45">
      <c r="A781" t="s">
        <v>45</v>
      </c>
      <c r="B781" s="1">
        <v>43502</v>
      </c>
      <c r="C781">
        <v>2019</v>
      </c>
      <c r="D781" t="s">
        <v>96</v>
      </c>
      <c r="E781" t="s">
        <v>100</v>
      </c>
      <c r="F781">
        <f>_xlfn.ISOWEEKNUM(таблПродажи[[#This Row],[Дата]])</f>
        <v>6</v>
      </c>
      <c r="G781" t="s">
        <v>68</v>
      </c>
      <c r="H781">
        <v>2293120</v>
      </c>
      <c r="I781" t="s">
        <v>72</v>
      </c>
    </row>
    <row r="782" spans="1:9" x14ac:dyDescent="0.45">
      <c r="A782" t="s">
        <v>45</v>
      </c>
      <c r="B782" s="1">
        <v>43898</v>
      </c>
      <c r="C782">
        <v>2020</v>
      </c>
      <c r="D782" t="s">
        <v>96</v>
      </c>
      <c r="E782" t="s">
        <v>101</v>
      </c>
      <c r="F782">
        <f>_xlfn.ISOWEEKNUM(таблПродажи[[#This Row],[Дата]])</f>
        <v>10</v>
      </c>
      <c r="G782" t="s">
        <v>18</v>
      </c>
      <c r="H782">
        <v>1413696</v>
      </c>
      <c r="I782" t="s">
        <v>115</v>
      </c>
    </row>
    <row r="783" spans="1:9" x14ac:dyDescent="0.45">
      <c r="A783" t="s">
        <v>28</v>
      </c>
      <c r="B783" s="1">
        <v>44062</v>
      </c>
      <c r="C783">
        <v>2020</v>
      </c>
      <c r="D783" t="s">
        <v>94</v>
      </c>
      <c r="E783" t="s">
        <v>107</v>
      </c>
      <c r="F783">
        <f>_xlfn.ISOWEEKNUM(таблПродажи[[#This Row],[Дата]])</f>
        <v>34</v>
      </c>
      <c r="G783" t="s">
        <v>56</v>
      </c>
      <c r="H783">
        <v>1518720</v>
      </c>
      <c r="I783" t="s">
        <v>57</v>
      </c>
    </row>
    <row r="784" spans="1:9" x14ac:dyDescent="0.45">
      <c r="A784" t="s">
        <v>27</v>
      </c>
      <c r="B784" s="1">
        <v>43148</v>
      </c>
      <c r="C784">
        <v>2018</v>
      </c>
      <c r="D784" t="s">
        <v>96</v>
      </c>
      <c r="E784" t="s">
        <v>100</v>
      </c>
      <c r="F784">
        <f>_xlfn.ISOWEEKNUM(таблПродажи[[#This Row],[Дата]])</f>
        <v>7</v>
      </c>
      <c r="G784" t="s">
        <v>80</v>
      </c>
      <c r="H784">
        <v>2093024</v>
      </c>
      <c r="I784" t="s">
        <v>82</v>
      </c>
    </row>
    <row r="785" spans="1:9" x14ac:dyDescent="0.45">
      <c r="A785" t="s">
        <v>21</v>
      </c>
      <c r="B785" s="1">
        <v>43260</v>
      </c>
      <c r="C785">
        <v>2018</v>
      </c>
      <c r="D785" t="s">
        <v>95</v>
      </c>
      <c r="E785" t="s">
        <v>108</v>
      </c>
      <c r="F785">
        <f>_xlfn.ISOWEEKNUM(таблПродажи[[#This Row],[Дата]])</f>
        <v>23</v>
      </c>
      <c r="G785" t="s">
        <v>18</v>
      </c>
      <c r="H785">
        <v>167840</v>
      </c>
      <c r="I785" t="s">
        <v>26</v>
      </c>
    </row>
    <row r="786" spans="1:9" x14ac:dyDescent="0.45">
      <c r="A786" t="s">
        <v>28</v>
      </c>
      <c r="B786" s="1">
        <v>44061</v>
      </c>
      <c r="C786">
        <v>2020</v>
      </c>
      <c r="D786" t="s">
        <v>94</v>
      </c>
      <c r="E786" t="s">
        <v>107</v>
      </c>
      <c r="F786">
        <f>_xlfn.ISOWEEKNUM(таблПродажи[[#This Row],[Дата]])</f>
        <v>34</v>
      </c>
      <c r="G786" t="s">
        <v>18</v>
      </c>
      <c r="H786">
        <v>1210528</v>
      </c>
      <c r="I786" t="s">
        <v>26</v>
      </c>
    </row>
    <row r="787" spans="1:9" x14ac:dyDescent="0.45">
      <c r="A787" t="s">
        <v>31</v>
      </c>
      <c r="B787" s="1">
        <v>43939</v>
      </c>
      <c r="C787">
        <v>2020</v>
      </c>
      <c r="D787" t="s">
        <v>95</v>
      </c>
      <c r="E787" t="s">
        <v>103</v>
      </c>
      <c r="F787">
        <f>_xlfn.ISOWEEKNUM(таблПродажи[[#This Row],[Дата]])</f>
        <v>16</v>
      </c>
      <c r="G787" t="s">
        <v>68</v>
      </c>
      <c r="H787">
        <v>1910816</v>
      </c>
      <c r="I787" t="s">
        <v>69</v>
      </c>
    </row>
    <row r="788" spans="1:9" x14ac:dyDescent="0.45">
      <c r="A788" t="s">
        <v>30</v>
      </c>
      <c r="B788" s="1">
        <v>43873</v>
      </c>
      <c r="C788">
        <v>2020</v>
      </c>
      <c r="D788" t="s">
        <v>96</v>
      </c>
      <c r="E788" t="s">
        <v>100</v>
      </c>
      <c r="F788">
        <f>_xlfn.ISOWEEKNUM(таблПродажи[[#This Row],[Дата]])</f>
        <v>7</v>
      </c>
      <c r="G788" t="s">
        <v>86</v>
      </c>
      <c r="H788">
        <v>938304</v>
      </c>
      <c r="I788" t="s">
        <v>88</v>
      </c>
    </row>
    <row r="789" spans="1:9" x14ac:dyDescent="0.45">
      <c r="A789" t="s">
        <v>12</v>
      </c>
      <c r="B789" s="1">
        <v>44131</v>
      </c>
      <c r="C789">
        <v>2020</v>
      </c>
      <c r="D789" t="s">
        <v>93</v>
      </c>
      <c r="E789" t="s">
        <v>109</v>
      </c>
      <c r="F789">
        <f>_xlfn.ISOWEEKNUM(таблПродажи[[#This Row],[Дата]])</f>
        <v>44</v>
      </c>
      <c r="G789" t="s">
        <v>8</v>
      </c>
      <c r="H789">
        <v>3562144</v>
      </c>
      <c r="I789" t="s">
        <v>20</v>
      </c>
    </row>
    <row r="790" spans="1:9" x14ac:dyDescent="0.45">
      <c r="A790" t="s">
        <v>64</v>
      </c>
      <c r="B790" s="1">
        <v>43332</v>
      </c>
      <c r="C790">
        <v>2018</v>
      </c>
      <c r="D790" t="s">
        <v>94</v>
      </c>
      <c r="E790" t="s">
        <v>107</v>
      </c>
      <c r="F790">
        <f>_xlfn.ISOWEEKNUM(таблПродажи[[#This Row],[Дата]])</f>
        <v>34</v>
      </c>
      <c r="G790" t="s">
        <v>56</v>
      </c>
      <c r="H790">
        <v>464192</v>
      </c>
      <c r="I790" t="s">
        <v>60</v>
      </c>
    </row>
    <row r="791" spans="1:9" x14ac:dyDescent="0.45">
      <c r="A791" t="s">
        <v>23</v>
      </c>
      <c r="B791" s="1">
        <v>43474</v>
      </c>
      <c r="C791">
        <v>2019</v>
      </c>
      <c r="D791" t="s">
        <v>96</v>
      </c>
      <c r="E791" t="s">
        <v>99</v>
      </c>
      <c r="F791">
        <f>_xlfn.ISOWEEKNUM(таблПродажи[[#This Row],[Дата]])</f>
        <v>2</v>
      </c>
      <c r="G791" t="s">
        <v>39</v>
      </c>
      <c r="H791">
        <v>1109120</v>
      </c>
      <c r="I791" t="s">
        <v>41</v>
      </c>
    </row>
    <row r="792" spans="1:9" x14ac:dyDescent="0.45">
      <c r="A792" t="s">
        <v>45</v>
      </c>
      <c r="B792" s="1">
        <v>44167</v>
      </c>
      <c r="C792">
        <v>2020</v>
      </c>
      <c r="D792" t="s">
        <v>93</v>
      </c>
      <c r="E792" t="s">
        <v>105</v>
      </c>
      <c r="F792">
        <f>_xlfn.ISOWEEKNUM(таблПродажи[[#This Row],[Дата]])</f>
        <v>49</v>
      </c>
      <c r="G792" t="s">
        <v>39</v>
      </c>
      <c r="H792">
        <v>1807040</v>
      </c>
      <c r="I792" t="s">
        <v>43</v>
      </c>
    </row>
    <row r="793" spans="1:9" x14ac:dyDescent="0.45">
      <c r="A793" t="s">
        <v>38</v>
      </c>
      <c r="B793" s="1">
        <v>43689</v>
      </c>
      <c r="C793">
        <v>2019</v>
      </c>
      <c r="D793" t="s">
        <v>94</v>
      </c>
      <c r="E793" t="s">
        <v>107</v>
      </c>
      <c r="F793">
        <f>_xlfn.ISOWEEKNUM(таблПродажи[[#This Row],[Дата]])</f>
        <v>33</v>
      </c>
      <c r="G793" t="s">
        <v>68</v>
      </c>
      <c r="H793">
        <v>671168</v>
      </c>
      <c r="I793" t="s">
        <v>71</v>
      </c>
    </row>
    <row r="794" spans="1:9" x14ac:dyDescent="0.45">
      <c r="A794" t="s">
        <v>27</v>
      </c>
      <c r="B794" s="1">
        <v>43757</v>
      </c>
      <c r="C794">
        <v>2019</v>
      </c>
      <c r="D794" t="s">
        <v>93</v>
      </c>
      <c r="E794" t="s">
        <v>109</v>
      </c>
      <c r="F794">
        <f>_xlfn.ISOWEEKNUM(таблПродажи[[#This Row],[Дата]])</f>
        <v>42</v>
      </c>
      <c r="G794" t="s">
        <v>80</v>
      </c>
      <c r="H794">
        <v>504096</v>
      </c>
      <c r="I794" t="s">
        <v>84</v>
      </c>
    </row>
    <row r="795" spans="1:9" x14ac:dyDescent="0.45">
      <c r="A795" t="s">
        <v>28</v>
      </c>
      <c r="B795" s="1">
        <v>43858</v>
      </c>
      <c r="C795">
        <v>2020</v>
      </c>
      <c r="D795" t="s">
        <v>96</v>
      </c>
      <c r="E795" t="s">
        <v>99</v>
      </c>
      <c r="F795">
        <f>_xlfn.ISOWEEKNUM(таблПродажи[[#This Row],[Дата]])</f>
        <v>5</v>
      </c>
      <c r="G795" t="s">
        <v>80</v>
      </c>
      <c r="H795">
        <v>649792</v>
      </c>
      <c r="I795" t="s">
        <v>82</v>
      </c>
    </row>
    <row r="796" spans="1:9" x14ac:dyDescent="0.45">
      <c r="A796" t="s">
        <v>25</v>
      </c>
      <c r="B796" s="1">
        <v>44189</v>
      </c>
      <c r="C796">
        <v>2020</v>
      </c>
      <c r="D796" t="s">
        <v>93</v>
      </c>
      <c r="E796" t="s">
        <v>105</v>
      </c>
      <c r="F796">
        <f>_xlfn.ISOWEEKNUM(таблПродажи[[#This Row],[Дата]])</f>
        <v>52</v>
      </c>
      <c r="G796" t="s">
        <v>56</v>
      </c>
      <c r="H796">
        <v>7691040</v>
      </c>
      <c r="I796" t="s">
        <v>59</v>
      </c>
    </row>
    <row r="797" spans="1:9" x14ac:dyDescent="0.45">
      <c r="A797" t="s">
        <v>28</v>
      </c>
      <c r="B797" s="1">
        <v>43893</v>
      </c>
      <c r="C797">
        <v>2020</v>
      </c>
      <c r="D797" t="s">
        <v>96</v>
      </c>
      <c r="E797" t="s">
        <v>101</v>
      </c>
      <c r="F797">
        <f>_xlfn.ISOWEEKNUM(таблПродажи[[#This Row],[Дата]])</f>
        <v>10</v>
      </c>
      <c r="G797" t="s">
        <v>56</v>
      </c>
      <c r="H797">
        <v>4081056</v>
      </c>
      <c r="I797" t="s">
        <v>57</v>
      </c>
    </row>
    <row r="798" spans="1:9" x14ac:dyDescent="0.45">
      <c r="A798" t="s">
        <v>62</v>
      </c>
      <c r="B798" s="1">
        <v>43349</v>
      </c>
      <c r="C798">
        <v>2018</v>
      </c>
      <c r="D798" t="s">
        <v>94</v>
      </c>
      <c r="E798" t="s">
        <v>104</v>
      </c>
      <c r="F798">
        <f>_xlfn.ISOWEEKNUM(таблПродажи[[#This Row],[Дата]])</f>
        <v>36</v>
      </c>
      <c r="G798" t="s">
        <v>18</v>
      </c>
      <c r="H798">
        <v>279136</v>
      </c>
      <c r="I798" t="s">
        <v>115</v>
      </c>
    </row>
    <row r="799" spans="1:9" x14ac:dyDescent="0.45">
      <c r="A799" t="s">
        <v>30</v>
      </c>
      <c r="B799" s="1">
        <v>43837</v>
      </c>
      <c r="C799">
        <v>2020</v>
      </c>
      <c r="D799" t="s">
        <v>96</v>
      </c>
      <c r="E799" t="s">
        <v>99</v>
      </c>
      <c r="F799">
        <f>_xlfn.ISOWEEKNUM(таблПродажи[[#This Row],[Дата]])</f>
        <v>2</v>
      </c>
      <c r="G799" t="s">
        <v>65</v>
      </c>
      <c r="H799">
        <v>246720</v>
      </c>
      <c r="I799" t="s">
        <v>66</v>
      </c>
    </row>
    <row r="800" spans="1:9" x14ac:dyDescent="0.45">
      <c r="A800" t="s">
        <v>28</v>
      </c>
      <c r="B800" s="1">
        <v>44115</v>
      </c>
      <c r="C800">
        <v>2020</v>
      </c>
      <c r="D800" t="s">
        <v>93</v>
      </c>
      <c r="E800" t="s">
        <v>109</v>
      </c>
      <c r="F800">
        <f>_xlfn.ISOWEEKNUM(таблПродажи[[#This Row],[Дата]])</f>
        <v>41</v>
      </c>
      <c r="G800" t="s">
        <v>18</v>
      </c>
      <c r="H800">
        <v>818944</v>
      </c>
      <c r="I800" t="s">
        <v>19</v>
      </c>
    </row>
    <row r="801" spans="1:9" x14ac:dyDescent="0.45">
      <c r="A801" t="s">
        <v>62</v>
      </c>
      <c r="B801" s="1">
        <v>43627</v>
      </c>
      <c r="C801">
        <v>2019</v>
      </c>
      <c r="D801" t="s">
        <v>95</v>
      </c>
      <c r="E801" t="s">
        <v>108</v>
      </c>
      <c r="F801">
        <f>_xlfn.ISOWEEKNUM(таблПродажи[[#This Row],[Дата]])</f>
        <v>24</v>
      </c>
      <c r="G801" t="s">
        <v>80</v>
      </c>
      <c r="H801">
        <v>1833504</v>
      </c>
      <c r="I801" t="s">
        <v>84</v>
      </c>
    </row>
    <row r="802" spans="1:9" x14ac:dyDescent="0.45">
      <c r="A802" t="s">
        <v>15</v>
      </c>
      <c r="B802" s="1">
        <v>44102</v>
      </c>
      <c r="C802">
        <v>2020</v>
      </c>
      <c r="D802" t="s">
        <v>94</v>
      </c>
      <c r="E802" t="s">
        <v>104</v>
      </c>
      <c r="F802">
        <f>_xlfn.ISOWEEKNUM(таблПродажи[[#This Row],[Дата]])</f>
        <v>40</v>
      </c>
      <c r="G802" t="s">
        <v>8</v>
      </c>
      <c r="H802">
        <v>3859584</v>
      </c>
      <c r="I802" t="s">
        <v>20</v>
      </c>
    </row>
    <row r="803" spans="1:9" x14ac:dyDescent="0.45">
      <c r="A803" t="s">
        <v>15</v>
      </c>
      <c r="B803" s="1">
        <v>43692</v>
      </c>
      <c r="C803">
        <v>2019</v>
      </c>
      <c r="D803" t="s">
        <v>94</v>
      </c>
      <c r="E803" t="s">
        <v>107</v>
      </c>
      <c r="F803">
        <f>_xlfn.ISOWEEKNUM(таблПродажи[[#This Row],[Дата]])</f>
        <v>33</v>
      </c>
      <c r="G803" t="s">
        <v>39</v>
      </c>
      <c r="H803">
        <v>384448</v>
      </c>
      <c r="I803" t="s">
        <v>44</v>
      </c>
    </row>
    <row r="804" spans="1:9" x14ac:dyDescent="0.45">
      <c r="A804" t="s">
        <v>29</v>
      </c>
      <c r="B804" s="1">
        <v>43575</v>
      </c>
      <c r="C804">
        <v>2019</v>
      </c>
      <c r="D804" t="s">
        <v>95</v>
      </c>
      <c r="E804" t="s">
        <v>103</v>
      </c>
      <c r="F804">
        <f>_xlfn.ISOWEEKNUM(таблПродажи[[#This Row],[Дата]])</f>
        <v>16</v>
      </c>
      <c r="G804" t="s">
        <v>80</v>
      </c>
      <c r="H804">
        <v>2026208</v>
      </c>
      <c r="I804" t="s">
        <v>83</v>
      </c>
    </row>
    <row r="805" spans="1:9" x14ac:dyDescent="0.45">
      <c r="A805" t="s">
        <v>55</v>
      </c>
      <c r="B805" s="1">
        <v>44142</v>
      </c>
      <c r="C805">
        <v>2020</v>
      </c>
      <c r="D805" t="s">
        <v>93</v>
      </c>
      <c r="E805" t="s">
        <v>106</v>
      </c>
      <c r="F805">
        <f>_xlfn.ISOWEEKNUM(таблПродажи[[#This Row],[Дата]])</f>
        <v>45</v>
      </c>
      <c r="G805" t="s">
        <v>80</v>
      </c>
      <c r="H805">
        <v>3813760</v>
      </c>
      <c r="I805" t="s">
        <v>84</v>
      </c>
    </row>
    <row r="806" spans="1:9" x14ac:dyDescent="0.45">
      <c r="A806" t="s">
        <v>64</v>
      </c>
      <c r="B806" s="1">
        <v>43636</v>
      </c>
      <c r="C806">
        <v>2019</v>
      </c>
      <c r="D806" t="s">
        <v>95</v>
      </c>
      <c r="E806" t="s">
        <v>108</v>
      </c>
      <c r="F806">
        <f>_xlfn.ISOWEEKNUM(таблПродажи[[#This Row],[Дата]])</f>
        <v>25</v>
      </c>
      <c r="G806" t="s">
        <v>56</v>
      </c>
      <c r="H806">
        <v>500448</v>
      </c>
      <c r="I806" t="s">
        <v>59</v>
      </c>
    </row>
    <row r="807" spans="1:9" x14ac:dyDescent="0.45">
      <c r="A807" t="s">
        <v>64</v>
      </c>
      <c r="B807" s="1">
        <v>43213</v>
      </c>
      <c r="C807">
        <v>2018</v>
      </c>
      <c r="D807" t="s">
        <v>95</v>
      </c>
      <c r="E807" t="s">
        <v>103</v>
      </c>
      <c r="F807">
        <f>_xlfn.ISOWEEKNUM(таблПродажи[[#This Row],[Дата]])</f>
        <v>17</v>
      </c>
      <c r="G807" t="s">
        <v>80</v>
      </c>
      <c r="H807">
        <v>2986112</v>
      </c>
      <c r="I807" t="s">
        <v>81</v>
      </c>
    </row>
    <row r="808" spans="1:9" x14ac:dyDescent="0.45">
      <c r="A808" t="s">
        <v>21</v>
      </c>
      <c r="B808" s="1">
        <v>43214</v>
      </c>
      <c r="C808">
        <v>2018</v>
      </c>
      <c r="D808" t="s">
        <v>95</v>
      </c>
      <c r="E808" t="s">
        <v>103</v>
      </c>
      <c r="F808">
        <f>_xlfn.ISOWEEKNUM(таблПродажи[[#This Row],[Дата]])</f>
        <v>17</v>
      </c>
      <c r="G808" t="s">
        <v>73</v>
      </c>
      <c r="H808">
        <v>2438688</v>
      </c>
      <c r="I808" t="s">
        <v>78</v>
      </c>
    </row>
    <row r="809" spans="1:9" x14ac:dyDescent="0.45">
      <c r="A809" t="s">
        <v>51</v>
      </c>
      <c r="B809" s="1">
        <v>43817</v>
      </c>
      <c r="C809">
        <v>2019</v>
      </c>
      <c r="D809" t="s">
        <v>93</v>
      </c>
      <c r="E809" t="s">
        <v>105</v>
      </c>
      <c r="F809">
        <f>_xlfn.ISOWEEKNUM(таблПродажи[[#This Row],[Дата]])</f>
        <v>51</v>
      </c>
      <c r="G809" t="s">
        <v>80</v>
      </c>
      <c r="H809">
        <v>2989024</v>
      </c>
      <c r="I809" t="s">
        <v>85</v>
      </c>
    </row>
    <row r="810" spans="1:9" x14ac:dyDescent="0.45">
      <c r="A810" t="s">
        <v>15</v>
      </c>
      <c r="B810" s="1">
        <v>43857</v>
      </c>
      <c r="C810">
        <v>2020</v>
      </c>
      <c r="D810" t="s">
        <v>96</v>
      </c>
      <c r="E810" t="s">
        <v>99</v>
      </c>
      <c r="F810">
        <f>_xlfn.ISOWEEKNUM(таблПродажи[[#This Row],[Дата]])</f>
        <v>5</v>
      </c>
      <c r="G810" t="s">
        <v>39</v>
      </c>
      <c r="H810">
        <v>75040</v>
      </c>
      <c r="I810" t="s">
        <v>42</v>
      </c>
    </row>
    <row r="811" spans="1:9" x14ac:dyDescent="0.45">
      <c r="A811" t="s">
        <v>51</v>
      </c>
      <c r="B811" s="1">
        <v>43307</v>
      </c>
      <c r="C811">
        <v>2018</v>
      </c>
      <c r="D811" t="s">
        <v>94</v>
      </c>
      <c r="E811" t="s">
        <v>98</v>
      </c>
      <c r="F811">
        <f>_xlfn.ISOWEEKNUM(таблПродажи[[#This Row],[Дата]])</f>
        <v>30</v>
      </c>
      <c r="G811" t="s">
        <v>46</v>
      </c>
      <c r="H811">
        <v>80416</v>
      </c>
      <c r="I811" t="s">
        <v>54</v>
      </c>
    </row>
    <row r="812" spans="1:9" x14ac:dyDescent="0.45">
      <c r="A812" t="s">
        <v>64</v>
      </c>
      <c r="B812" s="1">
        <v>43722</v>
      </c>
      <c r="C812">
        <v>2019</v>
      </c>
      <c r="D812" t="s">
        <v>94</v>
      </c>
      <c r="E812" t="s">
        <v>104</v>
      </c>
      <c r="F812">
        <f>_xlfn.ISOWEEKNUM(таблПродажи[[#This Row],[Дата]])</f>
        <v>37</v>
      </c>
      <c r="G812" t="s">
        <v>56</v>
      </c>
      <c r="H812">
        <v>597568</v>
      </c>
      <c r="I812" t="s">
        <v>61</v>
      </c>
    </row>
    <row r="813" spans="1:9" x14ac:dyDescent="0.45">
      <c r="A813" t="s">
        <v>31</v>
      </c>
      <c r="B813" s="1">
        <v>43829</v>
      </c>
      <c r="C813">
        <v>2019</v>
      </c>
      <c r="D813" t="s">
        <v>93</v>
      </c>
      <c r="E813" t="s">
        <v>105</v>
      </c>
      <c r="F813">
        <f>_xlfn.ISOWEEKNUM(таблПродажи[[#This Row],[Дата]])</f>
        <v>1</v>
      </c>
      <c r="G813" t="s">
        <v>68</v>
      </c>
      <c r="H813">
        <v>253312</v>
      </c>
      <c r="I813" t="s">
        <v>69</v>
      </c>
    </row>
    <row r="814" spans="1:9" x14ac:dyDescent="0.45">
      <c r="A814" t="s">
        <v>23</v>
      </c>
      <c r="B814" s="1">
        <v>43192</v>
      </c>
      <c r="C814">
        <v>2018</v>
      </c>
      <c r="D814" t="s">
        <v>95</v>
      </c>
      <c r="E814" t="s">
        <v>103</v>
      </c>
      <c r="F814">
        <f>_xlfn.ISOWEEKNUM(таблПродажи[[#This Row],[Дата]])</f>
        <v>14</v>
      </c>
      <c r="G814" t="s">
        <v>73</v>
      </c>
      <c r="H814">
        <v>1516672</v>
      </c>
      <c r="I814" t="s">
        <v>74</v>
      </c>
    </row>
    <row r="815" spans="1:9" x14ac:dyDescent="0.45">
      <c r="A815" t="s">
        <v>10</v>
      </c>
      <c r="B815" s="1">
        <v>43289</v>
      </c>
      <c r="C815">
        <v>2018</v>
      </c>
      <c r="D815" t="s">
        <v>94</v>
      </c>
      <c r="E815" t="s">
        <v>98</v>
      </c>
      <c r="F815">
        <f>_xlfn.ISOWEEKNUM(таблПродажи[[#This Row],[Дата]])</f>
        <v>27</v>
      </c>
      <c r="G815" t="s">
        <v>39</v>
      </c>
      <c r="H815">
        <v>3965120</v>
      </c>
      <c r="I815" t="s">
        <v>41</v>
      </c>
    </row>
    <row r="816" spans="1:9" x14ac:dyDescent="0.45">
      <c r="A816" t="s">
        <v>64</v>
      </c>
      <c r="B816" s="1">
        <v>43714</v>
      </c>
      <c r="C816">
        <v>2019</v>
      </c>
      <c r="D816" t="s">
        <v>94</v>
      </c>
      <c r="E816" t="s">
        <v>104</v>
      </c>
      <c r="F816">
        <f>_xlfn.ISOWEEKNUM(таблПродажи[[#This Row],[Дата]])</f>
        <v>36</v>
      </c>
      <c r="G816" t="s">
        <v>56</v>
      </c>
      <c r="H816">
        <v>156224</v>
      </c>
      <c r="I816" t="s">
        <v>60</v>
      </c>
    </row>
    <row r="817" spans="1:9" x14ac:dyDescent="0.45">
      <c r="A817" t="s">
        <v>38</v>
      </c>
      <c r="B817" s="1">
        <v>43844</v>
      </c>
      <c r="C817">
        <v>2020</v>
      </c>
      <c r="D817" t="s">
        <v>96</v>
      </c>
      <c r="E817" t="s">
        <v>99</v>
      </c>
      <c r="F817">
        <f>_xlfn.ISOWEEKNUM(таблПродажи[[#This Row],[Дата]])</f>
        <v>3</v>
      </c>
      <c r="G817" t="s">
        <v>39</v>
      </c>
      <c r="H817">
        <v>1511168</v>
      </c>
      <c r="I817" t="s">
        <v>40</v>
      </c>
    </row>
    <row r="818" spans="1:9" x14ac:dyDescent="0.45">
      <c r="A818" t="s">
        <v>24</v>
      </c>
      <c r="B818" s="1">
        <v>43145</v>
      </c>
      <c r="C818">
        <v>2018</v>
      </c>
      <c r="D818" t="s">
        <v>96</v>
      </c>
      <c r="E818" t="s">
        <v>100</v>
      </c>
      <c r="F818">
        <f>_xlfn.ISOWEEKNUM(таблПродажи[[#This Row],[Дата]])</f>
        <v>7</v>
      </c>
      <c r="G818" t="s">
        <v>73</v>
      </c>
      <c r="H818">
        <v>501632</v>
      </c>
      <c r="I818" t="s">
        <v>78</v>
      </c>
    </row>
    <row r="819" spans="1:9" x14ac:dyDescent="0.45">
      <c r="A819" t="s">
        <v>28</v>
      </c>
      <c r="B819" s="1">
        <v>43455</v>
      </c>
      <c r="C819">
        <v>2018</v>
      </c>
      <c r="D819" t="s">
        <v>93</v>
      </c>
      <c r="E819" t="s">
        <v>105</v>
      </c>
      <c r="F819">
        <f>_xlfn.ISOWEEKNUM(таблПродажи[[#This Row],[Дата]])</f>
        <v>51</v>
      </c>
      <c r="G819" t="s">
        <v>80</v>
      </c>
      <c r="H819">
        <v>3366880</v>
      </c>
      <c r="I819" t="s">
        <v>81</v>
      </c>
    </row>
    <row r="820" spans="1:9" x14ac:dyDescent="0.45">
      <c r="A820" t="s">
        <v>29</v>
      </c>
      <c r="B820" s="1">
        <v>43203</v>
      </c>
      <c r="C820">
        <v>2018</v>
      </c>
      <c r="D820" t="s">
        <v>95</v>
      </c>
      <c r="E820" t="s">
        <v>103</v>
      </c>
      <c r="F820">
        <f>_xlfn.ISOWEEKNUM(таблПродажи[[#This Row],[Дата]])</f>
        <v>15</v>
      </c>
      <c r="G820" t="s">
        <v>56</v>
      </c>
      <c r="H820">
        <v>4546656</v>
      </c>
      <c r="I820" t="s">
        <v>59</v>
      </c>
    </row>
    <row r="821" spans="1:9" x14ac:dyDescent="0.45">
      <c r="A821" t="s">
        <v>64</v>
      </c>
      <c r="B821" s="1">
        <v>43732</v>
      </c>
      <c r="C821">
        <v>2019</v>
      </c>
      <c r="D821" t="s">
        <v>94</v>
      </c>
      <c r="E821" t="s">
        <v>104</v>
      </c>
      <c r="F821">
        <f>_xlfn.ISOWEEKNUM(таблПродажи[[#This Row],[Дата]])</f>
        <v>39</v>
      </c>
      <c r="G821" t="s">
        <v>56</v>
      </c>
      <c r="H821">
        <v>7357504</v>
      </c>
      <c r="I821" t="s">
        <v>57</v>
      </c>
    </row>
    <row r="822" spans="1:9" x14ac:dyDescent="0.45">
      <c r="A822" t="s">
        <v>30</v>
      </c>
      <c r="B822" s="1">
        <v>44142</v>
      </c>
      <c r="C822">
        <v>2020</v>
      </c>
      <c r="D822" t="s">
        <v>93</v>
      </c>
      <c r="E822" t="s">
        <v>106</v>
      </c>
      <c r="F822">
        <f>_xlfn.ISOWEEKNUM(таблПродажи[[#This Row],[Дата]])</f>
        <v>45</v>
      </c>
      <c r="G822" t="s">
        <v>18</v>
      </c>
      <c r="H822">
        <v>1648320</v>
      </c>
      <c r="I822" t="s">
        <v>26</v>
      </c>
    </row>
    <row r="823" spans="1:9" x14ac:dyDescent="0.45">
      <c r="A823" t="s">
        <v>55</v>
      </c>
      <c r="B823" s="1">
        <v>44187</v>
      </c>
      <c r="C823">
        <v>2020</v>
      </c>
      <c r="D823" t="s">
        <v>93</v>
      </c>
      <c r="E823" t="s">
        <v>105</v>
      </c>
      <c r="F823">
        <f>_xlfn.ISOWEEKNUM(таблПродажи[[#This Row],[Дата]])</f>
        <v>52</v>
      </c>
      <c r="G823" t="s">
        <v>56</v>
      </c>
      <c r="H823">
        <v>3543040</v>
      </c>
      <c r="I823" t="s">
        <v>61</v>
      </c>
    </row>
    <row r="824" spans="1:9" x14ac:dyDescent="0.45">
      <c r="A824" t="s">
        <v>55</v>
      </c>
      <c r="B824" s="1">
        <v>44052</v>
      </c>
      <c r="C824">
        <v>2020</v>
      </c>
      <c r="D824" t="s">
        <v>94</v>
      </c>
      <c r="E824" t="s">
        <v>107</v>
      </c>
      <c r="F824">
        <f>_xlfn.ISOWEEKNUM(таблПродажи[[#This Row],[Дата]])</f>
        <v>32</v>
      </c>
      <c r="G824" t="s">
        <v>80</v>
      </c>
      <c r="H824">
        <v>291584</v>
      </c>
      <c r="I824" t="s">
        <v>85</v>
      </c>
    </row>
    <row r="825" spans="1:9" x14ac:dyDescent="0.45">
      <c r="A825" t="s">
        <v>16</v>
      </c>
      <c r="B825" s="1">
        <v>43104</v>
      </c>
      <c r="C825">
        <v>2018</v>
      </c>
      <c r="D825" t="s">
        <v>96</v>
      </c>
      <c r="E825" t="s">
        <v>99</v>
      </c>
      <c r="F825">
        <f>_xlfn.ISOWEEKNUM(таблПродажи[[#This Row],[Дата]])</f>
        <v>1</v>
      </c>
      <c r="G825" t="s">
        <v>68</v>
      </c>
      <c r="H825">
        <v>800256</v>
      </c>
      <c r="I825" t="s">
        <v>71</v>
      </c>
    </row>
    <row r="826" spans="1:9" x14ac:dyDescent="0.45">
      <c r="A826" t="s">
        <v>5</v>
      </c>
      <c r="B826" s="1">
        <v>43263</v>
      </c>
      <c r="C826">
        <v>2018</v>
      </c>
      <c r="D826" t="s">
        <v>95</v>
      </c>
      <c r="E826" t="s">
        <v>108</v>
      </c>
      <c r="F826">
        <f>_xlfn.ISOWEEKNUM(таблПродажи[[#This Row],[Дата]])</f>
        <v>24</v>
      </c>
      <c r="G826" t="s">
        <v>68</v>
      </c>
      <c r="H826">
        <v>2308352</v>
      </c>
      <c r="I826" t="s">
        <v>72</v>
      </c>
    </row>
    <row r="827" spans="1:9" x14ac:dyDescent="0.45">
      <c r="A827" t="s">
        <v>45</v>
      </c>
      <c r="B827" s="1">
        <v>43333</v>
      </c>
      <c r="C827">
        <v>2018</v>
      </c>
      <c r="D827" t="s">
        <v>94</v>
      </c>
      <c r="E827" t="s">
        <v>107</v>
      </c>
      <c r="F827">
        <f>_xlfn.ISOWEEKNUM(таблПродажи[[#This Row],[Дата]])</f>
        <v>34</v>
      </c>
      <c r="G827" t="s">
        <v>39</v>
      </c>
      <c r="H827">
        <v>853952</v>
      </c>
      <c r="I827" t="s">
        <v>42</v>
      </c>
    </row>
    <row r="828" spans="1:9" x14ac:dyDescent="0.45">
      <c r="A828" t="s">
        <v>28</v>
      </c>
      <c r="B828" s="1">
        <v>43728</v>
      </c>
      <c r="C828">
        <v>2019</v>
      </c>
      <c r="D828" t="s">
        <v>94</v>
      </c>
      <c r="E828" t="s">
        <v>104</v>
      </c>
      <c r="F828">
        <f>_xlfn.ISOWEEKNUM(таблПродажи[[#This Row],[Дата]])</f>
        <v>38</v>
      </c>
      <c r="G828" t="s">
        <v>56</v>
      </c>
      <c r="H828">
        <v>91456</v>
      </c>
      <c r="I828" t="s">
        <v>59</v>
      </c>
    </row>
    <row r="829" spans="1:9" x14ac:dyDescent="0.45">
      <c r="A829" t="s">
        <v>51</v>
      </c>
      <c r="B829" s="1">
        <v>43586</v>
      </c>
      <c r="C829">
        <v>2019</v>
      </c>
      <c r="D829" t="s">
        <v>95</v>
      </c>
      <c r="E829" t="s">
        <v>102</v>
      </c>
      <c r="F829">
        <f>_xlfn.ISOWEEKNUM(таблПродажи[[#This Row],[Дата]])</f>
        <v>18</v>
      </c>
      <c r="G829" t="s">
        <v>18</v>
      </c>
      <c r="H829">
        <v>3605600</v>
      </c>
      <c r="I829" t="s">
        <v>19</v>
      </c>
    </row>
    <row r="830" spans="1:9" x14ac:dyDescent="0.45">
      <c r="A830" t="s">
        <v>23</v>
      </c>
      <c r="B830" s="1">
        <v>43882</v>
      </c>
      <c r="C830">
        <v>2020</v>
      </c>
      <c r="D830" t="s">
        <v>96</v>
      </c>
      <c r="E830" t="s">
        <v>100</v>
      </c>
      <c r="F830">
        <f>_xlfn.ISOWEEKNUM(таблПродажи[[#This Row],[Дата]])</f>
        <v>8</v>
      </c>
      <c r="G830" t="s">
        <v>73</v>
      </c>
      <c r="H830">
        <v>1163232</v>
      </c>
      <c r="I830" t="s">
        <v>79</v>
      </c>
    </row>
    <row r="831" spans="1:9" x14ac:dyDescent="0.45">
      <c r="A831" t="s">
        <v>15</v>
      </c>
      <c r="B831" s="1">
        <v>44114</v>
      </c>
      <c r="C831">
        <v>2020</v>
      </c>
      <c r="D831" t="s">
        <v>93</v>
      </c>
      <c r="E831" t="s">
        <v>109</v>
      </c>
      <c r="F831">
        <f>_xlfn.ISOWEEKNUM(таблПродажи[[#This Row],[Дата]])</f>
        <v>41</v>
      </c>
      <c r="G831" t="s">
        <v>8</v>
      </c>
      <c r="H831">
        <v>245440</v>
      </c>
      <c r="I831" t="s">
        <v>9</v>
      </c>
    </row>
    <row r="832" spans="1:9" x14ac:dyDescent="0.45">
      <c r="A832" t="s">
        <v>25</v>
      </c>
      <c r="B832" s="1">
        <v>43575</v>
      </c>
      <c r="C832">
        <v>2019</v>
      </c>
      <c r="D832" t="s">
        <v>95</v>
      </c>
      <c r="E832" t="s">
        <v>103</v>
      </c>
      <c r="F832">
        <f>_xlfn.ISOWEEKNUM(таблПродажи[[#This Row],[Дата]])</f>
        <v>16</v>
      </c>
      <c r="G832" t="s">
        <v>80</v>
      </c>
      <c r="H832">
        <v>772512</v>
      </c>
      <c r="I832" t="s">
        <v>82</v>
      </c>
    </row>
    <row r="833" spans="1:9" x14ac:dyDescent="0.45">
      <c r="A833" t="s">
        <v>24</v>
      </c>
      <c r="B833" s="1">
        <v>43888</v>
      </c>
      <c r="C833">
        <v>2020</v>
      </c>
      <c r="D833" t="s">
        <v>96</v>
      </c>
      <c r="E833" t="s">
        <v>100</v>
      </c>
      <c r="F833">
        <f>_xlfn.ISOWEEKNUM(таблПродажи[[#This Row],[Дата]])</f>
        <v>9</v>
      </c>
      <c r="G833" t="s">
        <v>18</v>
      </c>
      <c r="H833">
        <v>524064</v>
      </c>
      <c r="I833" t="s">
        <v>19</v>
      </c>
    </row>
    <row r="834" spans="1:9" x14ac:dyDescent="0.45">
      <c r="A834" t="s">
        <v>12</v>
      </c>
      <c r="B834" s="1">
        <v>43137</v>
      </c>
      <c r="C834">
        <v>2018</v>
      </c>
      <c r="D834" t="s">
        <v>96</v>
      </c>
      <c r="E834" t="s">
        <v>100</v>
      </c>
      <c r="F834">
        <f>_xlfn.ISOWEEKNUM(таблПродажи[[#This Row],[Дата]])</f>
        <v>6</v>
      </c>
      <c r="G834" t="s">
        <v>68</v>
      </c>
      <c r="H834">
        <v>2963168</v>
      </c>
      <c r="I834" t="s">
        <v>70</v>
      </c>
    </row>
    <row r="835" spans="1:9" x14ac:dyDescent="0.45">
      <c r="A835" t="s">
        <v>21</v>
      </c>
      <c r="B835" s="1">
        <v>43866</v>
      </c>
      <c r="C835">
        <v>2020</v>
      </c>
      <c r="D835" t="s">
        <v>96</v>
      </c>
      <c r="E835" t="s">
        <v>100</v>
      </c>
      <c r="F835">
        <f>_xlfn.ISOWEEKNUM(таблПродажи[[#This Row],[Дата]])</f>
        <v>6</v>
      </c>
      <c r="G835" t="s">
        <v>73</v>
      </c>
      <c r="H835">
        <v>2989120</v>
      </c>
      <c r="I835" t="s">
        <v>74</v>
      </c>
    </row>
    <row r="836" spans="1:9" x14ac:dyDescent="0.45">
      <c r="A836" t="s">
        <v>30</v>
      </c>
      <c r="B836" s="1">
        <v>43854</v>
      </c>
      <c r="C836">
        <v>2020</v>
      </c>
      <c r="D836" t="s">
        <v>96</v>
      </c>
      <c r="E836" t="s">
        <v>99</v>
      </c>
      <c r="F836">
        <f>_xlfn.ISOWEEKNUM(таблПродажи[[#This Row],[Дата]])</f>
        <v>4</v>
      </c>
      <c r="G836" t="s">
        <v>86</v>
      </c>
      <c r="H836">
        <v>1335488</v>
      </c>
      <c r="I836" t="s">
        <v>88</v>
      </c>
    </row>
    <row r="837" spans="1:9" x14ac:dyDescent="0.45">
      <c r="A837" t="s">
        <v>21</v>
      </c>
      <c r="B837" s="1">
        <v>44095</v>
      </c>
      <c r="C837">
        <v>2020</v>
      </c>
      <c r="D837" t="s">
        <v>94</v>
      </c>
      <c r="E837" t="s">
        <v>104</v>
      </c>
      <c r="F837">
        <f>_xlfn.ISOWEEKNUM(таблПродажи[[#This Row],[Дата]])</f>
        <v>39</v>
      </c>
      <c r="G837" t="s">
        <v>73</v>
      </c>
      <c r="H837">
        <v>1066080</v>
      </c>
      <c r="I837" t="s">
        <v>76</v>
      </c>
    </row>
    <row r="838" spans="1:9" x14ac:dyDescent="0.45">
      <c r="A838" t="s">
        <v>16</v>
      </c>
      <c r="B838" s="1">
        <v>43900</v>
      </c>
      <c r="C838">
        <v>2020</v>
      </c>
      <c r="D838" t="s">
        <v>96</v>
      </c>
      <c r="E838" t="s">
        <v>101</v>
      </c>
      <c r="F838">
        <f>_xlfn.ISOWEEKNUM(таблПродажи[[#This Row],[Дата]])</f>
        <v>11</v>
      </c>
      <c r="G838" t="s">
        <v>39</v>
      </c>
      <c r="H838">
        <v>8457216</v>
      </c>
      <c r="I838" t="s">
        <v>44</v>
      </c>
    </row>
    <row r="839" spans="1:9" x14ac:dyDescent="0.45">
      <c r="A839" t="s">
        <v>58</v>
      </c>
      <c r="B839" s="1">
        <v>43932</v>
      </c>
      <c r="C839">
        <v>2020</v>
      </c>
      <c r="D839" t="s">
        <v>95</v>
      </c>
      <c r="E839" t="s">
        <v>103</v>
      </c>
      <c r="F839">
        <f>_xlfn.ISOWEEKNUM(таблПродажи[[#This Row],[Дата]])</f>
        <v>15</v>
      </c>
      <c r="G839" t="s">
        <v>80</v>
      </c>
      <c r="H839">
        <v>468672</v>
      </c>
      <c r="I839" t="s">
        <v>82</v>
      </c>
    </row>
    <row r="840" spans="1:9" x14ac:dyDescent="0.45">
      <c r="A840" t="s">
        <v>21</v>
      </c>
      <c r="B840" s="1">
        <v>43986</v>
      </c>
      <c r="C840">
        <v>2020</v>
      </c>
      <c r="D840" t="s">
        <v>95</v>
      </c>
      <c r="E840" t="s">
        <v>108</v>
      </c>
      <c r="F840">
        <f>_xlfn.ISOWEEKNUM(таблПродажи[[#This Row],[Дата]])</f>
        <v>23</v>
      </c>
      <c r="G840" t="s">
        <v>39</v>
      </c>
      <c r="H840">
        <v>1476000</v>
      </c>
      <c r="I840" t="s">
        <v>43</v>
      </c>
    </row>
    <row r="841" spans="1:9" x14ac:dyDescent="0.45">
      <c r="A841" t="s">
        <v>28</v>
      </c>
      <c r="B841" s="1">
        <v>43853</v>
      </c>
      <c r="C841">
        <v>2020</v>
      </c>
      <c r="D841" t="s">
        <v>96</v>
      </c>
      <c r="E841" t="s">
        <v>99</v>
      </c>
      <c r="F841">
        <f>_xlfn.ISOWEEKNUM(таблПродажи[[#This Row],[Дата]])</f>
        <v>4</v>
      </c>
      <c r="G841" t="s">
        <v>56</v>
      </c>
      <c r="H841">
        <v>814048</v>
      </c>
      <c r="I841" t="s">
        <v>57</v>
      </c>
    </row>
    <row r="842" spans="1:9" x14ac:dyDescent="0.45">
      <c r="A842" t="s">
        <v>21</v>
      </c>
      <c r="B842" s="1">
        <v>43582</v>
      </c>
      <c r="C842">
        <v>2019</v>
      </c>
      <c r="D842" t="s">
        <v>95</v>
      </c>
      <c r="E842" t="s">
        <v>103</v>
      </c>
      <c r="F842">
        <f>_xlfn.ISOWEEKNUM(таблПродажи[[#This Row],[Дата]])</f>
        <v>17</v>
      </c>
      <c r="G842" t="s">
        <v>73</v>
      </c>
      <c r="H842">
        <v>412128</v>
      </c>
      <c r="I842" t="s">
        <v>74</v>
      </c>
    </row>
    <row r="843" spans="1:9" x14ac:dyDescent="0.45">
      <c r="A843" t="s">
        <v>25</v>
      </c>
      <c r="B843" s="1">
        <v>43236</v>
      </c>
      <c r="C843">
        <v>2018</v>
      </c>
      <c r="D843" t="s">
        <v>95</v>
      </c>
      <c r="E843" t="s">
        <v>102</v>
      </c>
      <c r="F843">
        <f>_xlfn.ISOWEEKNUM(таблПродажи[[#This Row],[Дата]])</f>
        <v>20</v>
      </c>
      <c r="G843" t="s">
        <v>56</v>
      </c>
      <c r="H843">
        <v>2270624</v>
      </c>
      <c r="I843" t="s">
        <v>60</v>
      </c>
    </row>
    <row r="844" spans="1:9" x14ac:dyDescent="0.45">
      <c r="A844" t="s">
        <v>58</v>
      </c>
      <c r="B844" s="1">
        <v>43882</v>
      </c>
      <c r="C844">
        <v>2020</v>
      </c>
      <c r="D844" t="s">
        <v>96</v>
      </c>
      <c r="E844" t="s">
        <v>100</v>
      </c>
      <c r="F844">
        <f>_xlfn.ISOWEEKNUM(таблПродажи[[#This Row],[Дата]])</f>
        <v>8</v>
      </c>
      <c r="G844" t="s">
        <v>80</v>
      </c>
      <c r="H844">
        <v>217248</v>
      </c>
      <c r="I844" t="s">
        <v>81</v>
      </c>
    </row>
    <row r="845" spans="1:9" x14ac:dyDescent="0.45">
      <c r="A845" t="s">
        <v>24</v>
      </c>
      <c r="B845" s="1">
        <v>44032</v>
      </c>
      <c r="C845">
        <v>2020</v>
      </c>
      <c r="D845" t="s">
        <v>94</v>
      </c>
      <c r="E845" t="s">
        <v>98</v>
      </c>
      <c r="F845">
        <f>_xlfn.ISOWEEKNUM(таблПродажи[[#This Row],[Дата]])</f>
        <v>30</v>
      </c>
      <c r="G845" t="s">
        <v>46</v>
      </c>
      <c r="H845">
        <v>254560</v>
      </c>
      <c r="I845" t="s">
        <v>47</v>
      </c>
    </row>
    <row r="846" spans="1:9" x14ac:dyDescent="0.45">
      <c r="A846" t="s">
        <v>24</v>
      </c>
      <c r="B846" s="1">
        <v>43723</v>
      </c>
      <c r="C846">
        <v>2019</v>
      </c>
      <c r="D846" t="s">
        <v>94</v>
      </c>
      <c r="E846" t="s">
        <v>104</v>
      </c>
      <c r="F846">
        <f>_xlfn.ISOWEEKNUM(таблПродажи[[#This Row],[Дата]])</f>
        <v>37</v>
      </c>
      <c r="G846" t="s">
        <v>73</v>
      </c>
      <c r="H846">
        <v>427712</v>
      </c>
      <c r="I846" t="s">
        <v>74</v>
      </c>
    </row>
    <row r="847" spans="1:9" x14ac:dyDescent="0.45">
      <c r="A847" t="s">
        <v>30</v>
      </c>
      <c r="B847" s="1">
        <v>43698</v>
      </c>
      <c r="C847">
        <v>2019</v>
      </c>
      <c r="D847" t="s">
        <v>94</v>
      </c>
      <c r="E847" t="s">
        <v>107</v>
      </c>
      <c r="F847">
        <f>_xlfn.ISOWEEKNUM(таблПродажи[[#This Row],[Дата]])</f>
        <v>34</v>
      </c>
      <c r="G847" t="s">
        <v>65</v>
      </c>
      <c r="H847">
        <v>1110560</v>
      </c>
      <c r="I847" t="s">
        <v>66</v>
      </c>
    </row>
    <row r="848" spans="1:9" x14ac:dyDescent="0.45">
      <c r="A848" t="s">
        <v>24</v>
      </c>
      <c r="B848" s="1">
        <v>43925</v>
      </c>
      <c r="C848">
        <v>2020</v>
      </c>
      <c r="D848" t="s">
        <v>95</v>
      </c>
      <c r="E848" t="s">
        <v>103</v>
      </c>
      <c r="F848">
        <f>_xlfn.ISOWEEKNUM(таблПродажи[[#This Row],[Дата]])</f>
        <v>14</v>
      </c>
      <c r="G848" t="s">
        <v>18</v>
      </c>
      <c r="H848">
        <v>976032</v>
      </c>
      <c r="I848" t="s">
        <v>19</v>
      </c>
    </row>
    <row r="849" spans="1:9" x14ac:dyDescent="0.45">
      <c r="A849" t="s">
        <v>21</v>
      </c>
      <c r="B849" s="1">
        <v>43187</v>
      </c>
      <c r="C849">
        <v>2018</v>
      </c>
      <c r="D849" t="s">
        <v>96</v>
      </c>
      <c r="E849" t="s">
        <v>101</v>
      </c>
      <c r="F849">
        <f>_xlfn.ISOWEEKNUM(таблПродажи[[#This Row],[Дата]])</f>
        <v>13</v>
      </c>
      <c r="G849" t="s">
        <v>39</v>
      </c>
      <c r="H849">
        <v>945728</v>
      </c>
      <c r="I849" t="s">
        <v>43</v>
      </c>
    </row>
    <row r="850" spans="1:9" x14ac:dyDescent="0.45">
      <c r="A850" t="s">
        <v>24</v>
      </c>
      <c r="B850" s="1">
        <v>43291</v>
      </c>
      <c r="C850">
        <v>2018</v>
      </c>
      <c r="D850" t="s">
        <v>94</v>
      </c>
      <c r="E850" t="s">
        <v>98</v>
      </c>
      <c r="F850">
        <f>_xlfn.ISOWEEKNUM(таблПродажи[[#This Row],[Дата]])</f>
        <v>28</v>
      </c>
      <c r="G850" t="s">
        <v>18</v>
      </c>
      <c r="H850">
        <v>365568</v>
      </c>
      <c r="I850" t="s">
        <v>19</v>
      </c>
    </row>
    <row r="851" spans="1:9" x14ac:dyDescent="0.45">
      <c r="A851" t="s">
        <v>31</v>
      </c>
      <c r="B851" s="1">
        <v>43467</v>
      </c>
      <c r="C851">
        <v>2019</v>
      </c>
      <c r="D851" t="s">
        <v>96</v>
      </c>
      <c r="E851" t="s">
        <v>99</v>
      </c>
      <c r="F851">
        <f>_xlfn.ISOWEEKNUM(таблПродажи[[#This Row],[Дата]])</f>
        <v>1</v>
      </c>
      <c r="G851" t="s">
        <v>68</v>
      </c>
      <c r="H851">
        <v>558560</v>
      </c>
      <c r="I851" t="s">
        <v>69</v>
      </c>
    </row>
    <row r="852" spans="1:9" x14ac:dyDescent="0.45">
      <c r="A852" t="s">
        <v>63</v>
      </c>
      <c r="B852" s="1">
        <v>43301</v>
      </c>
      <c r="C852">
        <v>2018</v>
      </c>
      <c r="D852" t="s">
        <v>94</v>
      </c>
      <c r="E852" t="s">
        <v>98</v>
      </c>
      <c r="F852">
        <f>_xlfn.ISOWEEKNUM(таблПродажи[[#This Row],[Дата]])</f>
        <v>29</v>
      </c>
      <c r="G852" t="s">
        <v>56</v>
      </c>
      <c r="H852">
        <v>1003456</v>
      </c>
      <c r="I852" t="s">
        <v>60</v>
      </c>
    </row>
    <row r="853" spans="1:9" x14ac:dyDescent="0.45">
      <c r="A853" t="s">
        <v>30</v>
      </c>
      <c r="B853" s="1">
        <v>43146</v>
      </c>
      <c r="C853">
        <v>2018</v>
      </c>
      <c r="D853" t="s">
        <v>96</v>
      </c>
      <c r="E853" t="s">
        <v>100</v>
      </c>
      <c r="F853">
        <f>_xlfn.ISOWEEKNUM(таблПродажи[[#This Row],[Дата]])</f>
        <v>7</v>
      </c>
      <c r="G853" t="s">
        <v>65</v>
      </c>
      <c r="H853">
        <v>936416</v>
      </c>
      <c r="I853" t="s">
        <v>35</v>
      </c>
    </row>
    <row r="854" spans="1:9" x14ac:dyDescent="0.45">
      <c r="A854" t="s">
        <v>62</v>
      </c>
      <c r="B854" s="1">
        <v>43189</v>
      </c>
      <c r="C854">
        <v>2018</v>
      </c>
      <c r="D854" t="s">
        <v>96</v>
      </c>
      <c r="E854" t="s">
        <v>101</v>
      </c>
      <c r="F854">
        <f>_xlfn.ISOWEEKNUM(таблПродажи[[#This Row],[Дата]])</f>
        <v>13</v>
      </c>
      <c r="G854" t="s">
        <v>56</v>
      </c>
      <c r="H854">
        <v>4710720</v>
      </c>
      <c r="I854" t="s">
        <v>60</v>
      </c>
    </row>
    <row r="855" spans="1:9" x14ac:dyDescent="0.45">
      <c r="A855" t="s">
        <v>5</v>
      </c>
      <c r="B855" s="1">
        <v>43309</v>
      </c>
      <c r="C855">
        <v>2018</v>
      </c>
      <c r="D855" t="s">
        <v>94</v>
      </c>
      <c r="E855" t="s">
        <v>98</v>
      </c>
      <c r="F855">
        <f>_xlfn.ISOWEEKNUM(таблПродажи[[#This Row],[Дата]])</f>
        <v>30</v>
      </c>
      <c r="G855" t="s">
        <v>33</v>
      </c>
      <c r="H855">
        <v>431616</v>
      </c>
      <c r="I855" t="s">
        <v>36</v>
      </c>
    </row>
    <row r="856" spans="1:9" x14ac:dyDescent="0.45">
      <c r="A856" t="s">
        <v>16</v>
      </c>
      <c r="B856" s="1">
        <v>43521</v>
      </c>
      <c r="C856">
        <v>2019</v>
      </c>
      <c r="D856" t="s">
        <v>96</v>
      </c>
      <c r="E856" t="s">
        <v>100</v>
      </c>
      <c r="F856">
        <f>_xlfn.ISOWEEKNUM(таблПродажи[[#This Row],[Дата]])</f>
        <v>9</v>
      </c>
      <c r="G856" t="s">
        <v>39</v>
      </c>
      <c r="H856">
        <v>1742880</v>
      </c>
      <c r="I856" t="s">
        <v>42</v>
      </c>
    </row>
    <row r="857" spans="1:9" x14ac:dyDescent="0.45">
      <c r="A857" t="s">
        <v>64</v>
      </c>
      <c r="B857" s="1">
        <v>43906</v>
      </c>
      <c r="C857">
        <v>2020</v>
      </c>
      <c r="D857" t="s">
        <v>96</v>
      </c>
      <c r="E857" t="s">
        <v>101</v>
      </c>
      <c r="F857">
        <f>_xlfn.ISOWEEKNUM(таблПродажи[[#This Row],[Дата]])</f>
        <v>12</v>
      </c>
      <c r="G857" t="s">
        <v>80</v>
      </c>
      <c r="H857">
        <v>2969600</v>
      </c>
      <c r="I857" t="s">
        <v>84</v>
      </c>
    </row>
    <row r="858" spans="1:9" x14ac:dyDescent="0.45">
      <c r="A858" t="s">
        <v>25</v>
      </c>
      <c r="B858" s="1">
        <v>43810</v>
      </c>
      <c r="C858">
        <v>2019</v>
      </c>
      <c r="D858" t="s">
        <v>93</v>
      </c>
      <c r="E858" t="s">
        <v>105</v>
      </c>
      <c r="F858">
        <f>_xlfn.ISOWEEKNUM(таблПродажи[[#This Row],[Дата]])</f>
        <v>50</v>
      </c>
      <c r="G858" t="s">
        <v>18</v>
      </c>
      <c r="H858">
        <v>5964800</v>
      </c>
      <c r="I858" t="s">
        <v>19</v>
      </c>
    </row>
    <row r="859" spans="1:9" x14ac:dyDescent="0.45">
      <c r="A859" t="s">
        <v>62</v>
      </c>
      <c r="B859" s="1">
        <v>43370</v>
      </c>
      <c r="C859">
        <v>2018</v>
      </c>
      <c r="D859" t="s">
        <v>94</v>
      </c>
      <c r="E859" t="s">
        <v>104</v>
      </c>
      <c r="F859">
        <f>_xlfn.ISOWEEKNUM(таблПродажи[[#This Row],[Дата]])</f>
        <v>39</v>
      </c>
      <c r="G859" t="s">
        <v>80</v>
      </c>
      <c r="H859">
        <v>1405440</v>
      </c>
      <c r="I859" t="s">
        <v>84</v>
      </c>
    </row>
    <row r="860" spans="1:9" x14ac:dyDescent="0.45">
      <c r="A860" t="s">
        <v>38</v>
      </c>
      <c r="B860" s="1">
        <v>43931</v>
      </c>
      <c r="C860">
        <v>2020</v>
      </c>
      <c r="D860" t="s">
        <v>95</v>
      </c>
      <c r="E860" t="s">
        <v>103</v>
      </c>
      <c r="F860">
        <f>_xlfn.ISOWEEKNUM(таблПродажи[[#This Row],[Дата]])</f>
        <v>15</v>
      </c>
      <c r="G860" t="s">
        <v>68</v>
      </c>
      <c r="H860">
        <v>2558112</v>
      </c>
      <c r="I860" t="s">
        <v>72</v>
      </c>
    </row>
    <row r="861" spans="1:9" x14ac:dyDescent="0.45">
      <c r="A861" t="s">
        <v>25</v>
      </c>
      <c r="B861" s="1">
        <v>43873</v>
      </c>
      <c r="C861">
        <v>2020</v>
      </c>
      <c r="D861" t="s">
        <v>96</v>
      </c>
      <c r="E861" t="s">
        <v>100</v>
      </c>
      <c r="F861">
        <f>_xlfn.ISOWEEKNUM(таблПродажи[[#This Row],[Дата]])</f>
        <v>7</v>
      </c>
      <c r="G861" t="s">
        <v>18</v>
      </c>
      <c r="H861">
        <v>2270752</v>
      </c>
      <c r="I861" t="s">
        <v>26</v>
      </c>
    </row>
    <row r="862" spans="1:9" x14ac:dyDescent="0.45">
      <c r="A862" t="s">
        <v>45</v>
      </c>
      <c r="B862" s="1">
        <v>43224</v>
      </c>
      <c r="C862">
        <v>2018</v>
      </c>
      <c r="D862" t="s">
        <v>95</v>
      </c>
      <c r="E862" t="s">
        <v>102</v>
      </c>
      <c r="F862">
        <f>_xlfn.ISOWEEKNUM(таблПродажи[[#This Row],[Дата]])</f>
        <v>18</v>
      </c>
      <c r="G862" t="s">
        <v>39</v>
      </c>
      <c r="H862">
        <v>884960</v>
      </c>
      <c r="I862" t="s">
        <v>42</v>
      </c>
    </row>
    <row r="863" spans="1:9" x14ac:dyDescent="0.45">
      <c r="A863" t="s">
        <v>24</v>
      </c>
      <c r="B863" s="1">
        <v>43154</v>
      </c>
      <c r="C863">
        <v>2018</v>
      </c>
      <c r="D863" t="s">
        <v>96</v>
      </c>
      <c r="E863" t="s">
        <v>100</v>
      </c>
      <c r="F863">
        <f>_xlfn.ISOWEEKNUM(таблПродажи[[#This Row],[Дата]])</f>
        <v>8</v>
      </c>
      <c r="G863" t="s">
        <v>46</v>
      </c>
      <c r="H863">
        <v>2820064</v>
      </c>
      <c r="I863" t="s">
        <v>54</v>
      </c>
    </row>
    <row r="864" spans="1:9" x14ac:dyDescent="0.45">
      <c r="A864" t="s">
        <v>55</v>
      </c>
      <c r="B864" s="1">
        <v>43155</v>
      </c>
      <c r="C864">
        <v>2018</v>
      </c>
      <c r="D864" t="s">
        <v>96</v>
      </c>
      <c r="E864" t="s">
        <v>100</v>
      </c>
      <c r="F864">
        <f>_xlfn.ISOWEEKNUM(таблПродажи[[#This Row],[Дата]])</f>
        <v>8</v>
      </c>
      <c r="G864" t="s">
        <v>18</v>
      </c>
      <c r="H864">
        <v>627584</v>
      </c>
      <c r="I864" t="s">
        <v>19</v>
      </c>
    </row>
    <row r="865" spans="1:9" x14ac:dyDescent="0.45">
      <c r="A865" t="s">
        <v>64</v>
      </c>
      <c r="B865" s="1">
        <v>43135</v>
      </c>
      <c r="C865">
        <v>2018</v>
      </c>
      <c r="D865" t="s">
        <v>96</v>
      </c>
      <c r="E865" t="s">
        <v>100</v>
      </c>
      <c r="F865">
        <f>_xlfn.ISOWEEKNUM(таблПродажи[[#This Row],[Дата]])</f>
        <v>5</v>
      </c>
      <c r="G865" t="s">
        <v>56</v>
      </c>
      <c r="H865">
        <v>3080992</v>
      </c>
      <c r="I865" t="s">
        <v>60</v>
      </c>
    </row>
    <row r="866" spans="1:9" x14ac:dyDescent="0.45">
      <c r="A866" t="s">
        <v>64</v>
      </c>
      <c r="B866" s="1">
        <v>43908</v>
      </c>
      <c r="C866">
        <v>2020</v>
      </c>
      <c r="D866" t="s">
        <v>96</v>
      </c>
      <c r="E866" t="s">
        <v>101</v>
      </c>
      <c r="F866">
        <f>_xlfn.ISOWEEKNUM(таблПродажи[[#This Row],[Дата]])</f>
        <v>12</v>
      </c>
      <c r="G866" t="s">
        <v>56</v>
      </c>
      <c r="H866">
        <v>939616</v>
      </c>
      <c r="I866" t="s">
        <v>57</v>
      </c>
    </row>
    <row r="867" spans="1:9" x14ac:dyDescent="0.45">
      <c r="A867" t="s">
        <v>29</v>
      </c>
      <c r="B867" s="1">
        <v>43499</v>
      </c>
      <c r="C867">
        <v>2019</v>
      </c>
      <c r="D867" t="s">
        <v>96</v>
      </c>
      <c r="E867" t="s">
        <v>100</v>
      </c>
      <c r="F867">
        <f>_xlfn.ISOWEEKNUM(таблПродажи[[#This Row],[Дата]])</f>
        <v>5</v>
      </c>
      <c r="G867" t="s">
        <v>80</v>
      </c>
      <c r="H867">
        <v>245536</v>
      </c>
      <c r="I867" t="s">
        <v>83</v>
      </c>
    </row>
    <row r="868" spans="1:9" x14ac:dyDescent="0.45">
      <c r="A868" t="s">
        <v>24</v>
      </c>
      <c r="B868" s="1">
        <v>43576</v>
      </c>
      <c r="C868">
        <v>2019</v>
      </c>
      <c r="D868" t="s">
        <v>95</v>
      </c>
      <c r="E868" t="s">
        <v>103</v>
      </c>
      <c r="F868">
        <f>_xlfn.ISOWEEKNUM(таблПродажи[[#This Row],[Дата]])</f>
        <v>16</v>
      </c>
      <c r="G868" t="s">
        <v>73</v>
      </c>
      <c r="H868">
        <v>2224928</v>
      </c>
      <c r="I868" t="s">
        <v>74</v>
      </c>
    </row>
    <row r="869" spans="1:9" x14ac:dyDescent="0.45">
      <c r="A869" t="s">
        <v>29</v>
      </c>
      <c r="B869" s="1">
        <v>44131</v>
      </c>
      <c r="C869">
        <v>2020</v>
      </c>
      <c r="D869" t="s">
        <v>93</v>
      </c>
      <c r="E869" t="s">
        <v>109</v>
      </c>
      <c r="F869">
        <f>_xlfn.ISOWEEKNUM(таблПродажи[[#This Row],[Дата]])</f>
        <v>44</v>
      </c>
      <c r="G869" t="s">
        <v>18</v>
      </c>
      <c r="H869">
        <v>3376160</v>
      </c>
      <c r="I869" t="s">
        <v>22</v>
      </c>
    </row>
    <row r="870" spans="1:9" x14ac:dyDescent="0.45">
      <c r="A870" t="s">
        <v>25</v>
      </c>
      <c r="B870" s="1">
        <v>43701</v>
      </c>
      <c r="C870">
        <v>2019</v>
      </c>
      <c r="D870" t="s">
        <v>94</v>
      </c>
      <c r="E870" t="s">
        <v>107</v>
      </c>
      <c r="F870">
        <f>_xlfn.ISOWEEKNUM(таблПродажи[[#This Row],[Дата]])</f>
        <v>34</v>
      </c>
      <c r="G870" t="s">
        <v>18</v>
      </c>
      <c r="H870">
        <v>264448</v>
      </c>
      <c r="I870" t="s">
        <v>22</v>
      </c>
    </row>
    <row r="871" spans="1:9" x14ac:dyDescent="0.45">
      <c r="A871" t="s">
        <v>16</v>
      </c>
      <c r="B871" s="1">
        <v>44034</v>
      </c>
      <c r="C871">
        <v>2020</v>
      </c>
      <c r="D871" t="s">
        <v>94</v>
      </c>
      <c r="E871" t="s">
        <v>98</v>
      </c>
      <c r="F871">
        <f>_xlfn.ISOWEEKNUM(таблПродажи[[#This Row],[Дата]])</f>
        <v>30</v>
      </c>
      <c r="G871" t="s">
        <v>18</v>
      </c>
      <c r="H871">
        <v>506016</v>
      </c>
      <c r="I871" t="s">
        <v>19</v>
      </c>
    </row>
    <row r="872" spans="1:9" x14ac:dyDescent="0.45">
      <c r="A872" t="s">
        <v>15</v>
      </c>
      <c r="B872" s="1">
        <v>44185</v>
      </c>
      <c r="C872">
        <v>2020</v>
      </c>
      <c r="D872" t="s">
        <v>93</v>
      </c>
      <c r="E872" t="s">
        <v>105</v>
      </c>
      <c r="F872">
        <f>_xlfn.ISOWEEKNUM(таблПродажи[[#This Row],[Дата]])</f>
        <v>51</v>
      </c>
      <c r="G872" t="s">
        <v>39</v>
      </c>
      <c r="H872">
        <v>3081184</v>
      </c>
      <c r="I872" t="s">
        <v>44</v>
      </c>
    </row>
    <row r="873" spans="1:9" x14ac:dyDescent="0.45">
      <c r="A873" t="s">
        <v>21</v>
      </c>
      <c r="B873" s="1">
        <v>43526</v>
      </c>
      <c r="C873">
        <v>2019</v>
      </c>
      <c r="D873" t="s">
        <v>96</v>
      </c>
      <c r="E873" t="s">
        <v>101</v>
      </c>
      <c r="F873">
        <f>_xlfn.ISOWEEKNUM(таблПродажи[[#This Row],[Дата]])</f>
        <v>9</v>
      </c>
      <c r="G873" t="s">
        <v>39</v>
      </c>
      <c r="H873">
        <v>1013088</v>
      </c>
      <c r="I873" t="s">
        <v>41</v>
      </c>
    </row>
    <row r="874" spans="1:9" x14ac:dyDescent="0.45">
      <c r="A874" t="s">
        <v>12</v>
      </c>
      <c r="B874" s="1">
        <v>44020</v>
      </c>
      <c r="C874">
        <v>2020</v>
      </c>
      <c r="D874" t="s">
        <v>94</v>
      </c>
      <c r="E874" t="s">
        <v>98</v>
      </c>
      <c r="F874">
        <f>_xlfn.ISOWEEKNUM(таблПродажи[[#This Row],[Дата]])</f>
        <v>28</v>
      </c>
      <c r="G874" t="s">
        <v>39</v>
      </c>
      <c r="H874">
        <v>2270496</v>
      </c>
      <c r="I874" t="s">
        <v>43</v>
      </c>
    </row>
    <row r="875" spans="1:9" x14ac:dyDescent="0.45">
      <c r="A875" t="s">
        <v>51</v>
      </c>
      <c r="B875" s="1">
        <v>43148</v>
      </c>
      <c r="C875">
        <v>2018</v>
      </c>
      <c r="D875" t="s">
        <v>96</v>
      </c>
      <c r="E875" t="s">
        <v>100</v>
      </c>
      <c r="F875">
        <f>_xlfn.ISOWEEKNUM(таблПродажи[[#This Row],[Дата]])</f>
        <v>7</v>
      </c>
      <c r="G875" t="s">
        <v>80</v>
      </c>
      <c r="H875">
        <v>2135968</v>
      </c>
      <c r="I875" t="s">
        <v>85</v>
      </c>
    </row>
    <row r="876" spans="1:9" x14ac:dyDescent="0.45">
      <c r="A876" t="s">
        <v>30</v>
      </c>
      <c r="B876" s="1">
        <v>43285</v>
      </c>
      <c r="C876">
        <v>2018</v>
      </c>
      <c r="D876" t="s">
        <v>94</v>
      </c>
      <c r="E876" t="s">
        <v>98</v>
      </c>
      <c r="F876">
        <f>_xlfn.ISOWEEKNUM(таблПродажи[[#This Row],[Дата]])</f>
        <v>27</v>
      </c>
      <c r="G876" t="s">
        <v>18</v>
      </c>
      <c r="H876">
        <v>970304</v>
      </c>
      <c r="I876" t="s">
        <v>26</v>
      </c>
    </row>
    <row r="877" spans="1:9" x14ac:dyDescent="0.45">
      <c r="A877" t="s">
        <v>64</v>
      </c>
      <c r="B877" s="1">
        <v>44034</v>
      </c>
      <c r="C877">
        <v>2020</v>
      </c>
      <c r="D877" t="s">
        <v>94</v>
      </c>
      <c r="E877" t="s">
        <v>98</v>
      </c>
      <c r="F877">
        <f>_xlfn.ISOWEEKNUM(таблПродажи[[#This Row],[Дата]])</f>
        <v>30</v>
      </c>
      <c r="G877" t="s">
        <v>56</v>
      </c>
      <c r="H877">
        <v>323008</v>
      </c>
      <c r="I877" t="s">
        <v>57</v>
      </c>
    </row>
    <row r="878" spans="1:9" x14ac:dyDescent="0.45">
      <c r="A878" t="s">
        <v>25</v>
      </c>
      <c r="B878" s="1">
        <v>43482</v>
      </c>
      <c r="C878">
        <v>2019</v>
      </c>
      <c r="D878" t="s">
        <v>96</v>
      </c>
      <c r="E878" t="s">
        <v>99</v>
      </c>
      <c r="F878">
        <f>_xlfn.ISOWEEKNUM(таблПродажи[[#This Row],[Дата]])</f>
        <v>3</v>
      </c>
      <c r="G878" t="s">
        <v>18</v>
      </c>
      <c r="H878">
        <v>1255200</v>
      </c>
      <c r="I878" t="s">
        <v>22</v>
      </c>
    </row>
    <row r="879" spans="1:9" x14ac:dyDescent="0.45">
      <c r="A879" t="s">
        <v>51</v>
      </c>
      <c r="B879" s="1">
        <v>43573</v>
      </c>
      <c r="C879">
        <v>2019</v>
      </c>
      <c r="D879" t="s">
        <v>95</v>
      </c>
      <c r="E879" t="s">
        <v>103</v>
      </c>
      <c r="F879">
        <f>_xlfn.ISOWEEKNUM(таблПродажи[[#This Row],[Дата]])</f>
        <v>16</v>
      </c>
      <c r="G879" t="s">
        <v>46</v>
      </c>
      <c r="H879">
        <v>1132736</v>
      </c>
      <c r="I879" t="s">
        <v>54</v>
      </c>
    </row>
    <row r="880" spans="1:9" x14ac:dyDescent="0.45">
      <c r="A880" t="s">
        <v>15</v>
      </c>
      <c r="B880" s="1">
        <v>43158</v>
      </c>
      <c r="C880">
        <v>2018</v>
      </c>
      <c r="D880" t="s">
        <v>96</v>
      </c>
      <c r="E880" t="s">
        <v>100</v>
      </c>
      <c r="F880">
        <f>_xlfn.ISOWEEKNUM(таблПродажи[[#This Row],[Дата]])</f>
        <v>9</v>
      </c>
      <c r="G880" t="s">
        <v>8</v>
      </c>
      <c r="H880">
        <v>1941856</v>
      </c>
      <c r="I880" t="s">
        <v>13</v>
      </c>
    </row>
    <row r="881" spans="1:9" x14ac:dyDescent="0.45">
      <c r="A881" t="s">
        <v>24</v>
      </c>
      <c r="B881" s="1">
        <v>43786</v>
      </c>
      <c r="C881">
        <v>2019</v>
      </c>
      <c r="D881" t="s">
        <v>93</v>
      </c>
      <c r="E881" t="s">
        <v>106</v>
      </c>
      <c r="F881">
        <f>_xlfn.ISOWEEKNUM(таблПродажи[[#This Row],[Дата]])</f>
        <v>46</v>
      </c>
      <c r="G881" t="s">
        <v>46</v>
      </c>
      <c r="H881">
        <v>3199520</v>
      </c>
      <c r="I881" t="s">
        <v>47</v>
      </c>
    </row>
    <row r="882" spans="1:9" x14ac:dyDescent="0.45">
      <c r="A882" t="s">
        <v>16</v>
      </c>
      <c r="B882" s="1">
        <v>43848</v>
      </c>
      <c r="C882">
        <v>2020</v>
      </c>
      <c r="D882" t="s">
        <v>96</v>
      </c>
      <c r="E882" t="s">
        <v>99</v>
      </c>
      <c r="F882">
        <f>_xlfn.ISOWEEKNUM(таблПродажи[[#This Row],[Дата]])</f>
        <v>3</v>
      </c>
      <c r="G882" t="s">
        <v>39</v>
      </c>
      <c r="H882">
        <v>1147072</v>
      </c>
      <c r="I882" t="s">
        <v>42</v>
      </c>
    </row>
    <row r="883" spans="1:9" x14ac:dyDescent="0.45">
      <c r="A883" t="s">
        <v>24</v>
      </c>
      <c r="B883" s="1">
        <v>43835</v>
      </c>
      <c r="C883">
        <v>2020</v>
      </c>
      <c r="D883" t="s">
        <v>96</v>
      </c>
      <c r="E883" t="s">
        <v>99</v>
      </c>
      <c r="F883">
        <f>_xlfn.ISOWEEKNUM(таблПродажи[[#This Row],[Дата]])</f>
        <v>1</v>
      </c>
      <c r="G883" t="s">
        <v>73</v>
      </c>
      <c r="H883">
        <v>1221536</v>
      </c>
      <c r="I883" t="s">
        <v>76</v>
      </c>
    </row>
    <row r="884" spans="1:9" x14ac:dyDescent="0.45">
      <c r="A884" t="s">
        <v>21</v>
      </c>
      <c r="B884" s="1">
        <v>43320</v>
      </c>
      <c r="C884">
        <v>2018</v>
      </c>
      <c r="D884" t="s">
        <v>94</v>
      </c>
      <c r="E884" t="s">
        <v>107</v>
      </c>
      <c r="F884">
        <f>_xlfn.ISOWEEKNUM(таблПродажи[[#This Row],[Дата]])</f>
        <v>32</v>
      </c>
      <c r="G884" t="s">
        <v>39</v>
      </c>
      <c r="H884">
        <v>195936</v>
      </c>
      <c r="I884" t="s">
        <v>40</v>
      </c>
    </row>
    <row r="885" spans="1:9" x14ac:dyDescent="0.45">
      <c r="A885" t="s">
        <v>28</v>
      </c>
      <c r="B885" s="1">
        <v>43127</v>
      </c>
      <c r="C885">
        <v>2018</v>
      </c>
      <c r="D885" t="s">
        <v>96</v>
      </c>
      <c r="E885" t="s">
        <v>99</v>
      </c>
      <c r="F885">
        <f>_xlfn.ISOWEEKNUM(таблПродажи[[#This Row],[Дата]])</f>
        <v>4</v>
      </c>
      <c r="G885" t="s">
        <v>80</v>
      </c>
      <c r="H885">
        <v>559040</v>
      </c>
      <c r="I885" t="s">
        <v>81</v>
      </c>
    </row>
    <row r="886" spans="1:9" x14ac:dyDescent="0.45">
      <c r="A886" t="s">
        <v>30</v>
      </c>
      <c r="B886" s="1">
        <v>43637</v>
      </c>
      <c r="C886">
        <v>2019</v>
      </c>
      <c r="D886" t="s">
        <v>95</v>
      </c>
      <c r="E886" t="s">
        <v>108</v>
      </c>
      <c r="F886">
        <f>_xlfn.ISOWEEKNUM(таблПродажи[[#This Row],[Дата]])</f>
        <v>25</v>
      </c>
      <c r="G886" t="s">
        <v>65</v>
      </c>
      <c r="H886">
        <v>946656</v>
      </c>
      <c r="I886" t="s">
        <v>35</v>
      </c>
    </row>
    <row r="887" spans="1:9" x14ac:dyDescent="0.45">
      <c r="A887" t="s">
        <v>16</v>
      </c>
      <c r="B887" s="1">
        <v>43964</v>
      </c>
      <c r="C887">
        <v>2020</v>
      </c>
      <c r="D887" t="s">
        <v>95</v>
      </c>
      <c r="E887" t="s">
        <v>102</v>
      </c>
      <c r="F887">
        <f>_xlfn.ISOWEEKNUM(таблПродажи[[#This Row],[Дата]])</f>
        <v>20</v>
      </c>
      <c r="G887" t="s">
        <v>39</v>
      </c>
      <c r="H887">
        <v>3348416</v>
      </c>
      <c r="I887" t="s">
        <v>44</v>
      </c>
    </row>
    <row r="888" spans="1:9" x14ac:dyDescent="0.45">
      <c r="A888" t="s">
        <v>24</v>
      </c>
      <c r="B888" s="1">
        <v>43360</v>
      </c>
      <c r="C888">
        <v>2018</v>
      </c>
      <c r="D888" t="s">
        <v>94</v>
      </c>
      <c r="E888" t="s">
        <v>104</v>
      </c>
      <c r="F888">
        <f>_xlfn.ISOWEEKNUM(таблПродажи[[#This Row],[Дата]])</f>
        <v>38</v>
      </c>
      <c r="G888" t="s">
        <v>18</v>
      </c>
      <c r="H888">
        <v>231424</v>
      </c>
      <c r="I888" t="s">
        <v>19</v>
      </c>
    </row>
    <row r="889" spans="1:9" x14ac:dyDescent="0.45">
      <c r="A889" t="s">
        <v>38</v>
      </c>
      <c r="B889" s="1">
        <v>43891</v>
      </c>
      <c r="C889">
        <v>2020</v>
      </c>
      <c r="D889" t="s">
        <v>96</v>
      </c>
      <c r="E889" t="s">
        <v>101</v>
      </c>
      <c r="F889">
        <f>_xlfn.ISOWEEKNUM(таблПродажи[[#This Row],[Дата]])</f>
        <v>9</v>
      </c>
      <c r="G889" t="s">
        <v>39</v>
      </c>
      <c r="H889">
        <v>3764544</v>
      </c>
      <c r="I889" t="s">
        <v>40</v>
      </c>
    </row>
    <row r="890" spans="1:9" x14ac:dyDescent="0.45">
      <c r="A890" t="s">
        <v>12</v>
      </c>
      <c r="B890" s="1">
        <v>43737</v>
      </c>
      <c r="C890">
        <v>2019</v>
      </c>
      <c r="D890" t="s">
        <v>94</v>
      </c>
      <c r="E890" t="s">
        <v>104</v>
      </c>
      <c r="F890">
        <f>_xlfn.ISOWEEKNUM(таблПродажи[[#This Row],[Дата]])</f>
        <v>39</v>
      </c>
      <c r="G890" t="s">
        <v>8</v>
      </c>
      <c r="H890">
        <v>4370560</v>
      </c>
      <c r="I890" t="s">
        <v>9</v>
      </c>
    </row>
    <row r="891" spans="1:9" x14ac:dyDescent="0.45">
      <c r="A891" t="s">
        <v>21</v>
      </c>
      <c r="B891" s="1">
        <v>43937</v>
      </c>
      <c r="C891">
        <v>2020</v>
      </c>
      <c r="D891" t="s">
        <v>95</v>
      </c>
      <c r="E891" t="s">
        <v>103</v>
      </c>
      <c r="F891">
        <f>_xlfn.ISOWEEKNUM(таблПродажи[[#This Row],[Дата]])</f>
        <v>16</v>
      </c>
      <c r="G891" t="s">
        <v>39</v>
      </c>
      <c r="H891">
        <v>626688</v>
      </c>
      <c r="I891" t="s">
        <v>44</v>
      </c>
    </row>
    <row r="892" spans="1:9" x14ac:dyDescent="0.45">
      <c r="A892" t="s">
        <v>21</v>
      </c>
      <c r="B892" s="1">
        <v>43479</v>
      </c>
      <c r="C892">
        <v>2019</v>
      </c>
      <c r="D892" t="s">
        <v>96</v>
      </c>
      <c r="E892" t="s">
        <v>99</v>
      </c>
      <c r="F892">
        <f>_xlfn.ISOWEEKNUM(таблПродажи[[#This Row],[Дата]])</f>
        <v>3</v>
      </c>
      <c r="G892" t="s">
        <v>39</v>
      </c>
      <c r="H892">
        <v>1440768</v>
      </c>
      <c r="I892" t="s">
        <v>41</v>
      </c>
    </row>
    <row r="893" spans="1:9" x14ac:dyDescent="0.45">
      <c r="A893" t="s">
        <v>23</v>
      </c>
      <c r="B893" s="1">
        <v>43232</v>
      </c>
      <c r="C893">
        <v>2018</v>
      </c>
      <c r="D893" t="s">
        <v>95</v>
      </c>
      <c r="E893" t="s">
        <v>102</v>
      </c>
      <c r="F893">
        <f>_xlfn.ISOWEEKNUM(таблПродажи[[#This Row],[Дата]])</f>
        <v>19</v>
      </c>
      <c r="G893" t="s">
        <v>73</v>
      </c>
      <c r="H893">
        <v>2401248</v>
      </c>
      <c r="I893" t="s">
        <v>79</v>
      </c>
    </row>
    <row r="894" spans="1:9" x14ac:dyDescent="0.45">
      <c r="A894" t="s">
        <v>28</v>
      </c>
      <c r="B894" s="1">
        <v>44180</v>
      </c>
      <c r="C894">
        <v>2020</v>
      </c>
      <c r="D894" t="s">
        <v>93</v>
      </c>
      <c r="E894" t="s">
        <v>105</v>
      </c>
      <c r="F894">
        <f>_xlfn.ISOWEEKNUM(таблПродажи[[#This Row],[Дата]])</f>
        <v>51</v>
      </c>
      <c r="G894" t="s">
        <v>56</v>
      </c>
      <c r="H894">
        <v>488384</v>
      </c>
      <c r="I894" t="s">
        <v>57</v>
      </c>
    </row>
    <row r="895" spans="1:9" x14ac:dyDescent="0.45">
      <c r="A895" t="s">
        <v>21</v>
      </c>
      <c r="B895" s="1">
        <v>44195</v>
      </c>
      <c r="C895">
        <v>2020</v>
      </c>
      <c r="D895" t="s">
        <v>93</v>
      </c>
      <c r="E895" t="s">
        <v>105</v>
      </c>
      <c r="F895">
        <f>_xlfn.ISOWEEKNUM(таблПродажи[[#This Row],[Дата]])</f>
        <v>53</v>
      </c>
      <c r="G895" t="s">
        <v>73</v>
      </c>
      <c r="H895">
        <v>572992</v>
      </c>
      <c r="I895" t="s">
        <v>76</v>
      </c>
    </row>
    <row r="896" spans="1:9" x14ac:dyDescent="0.45">
      <c r="A896" t="s">
        <v>30</v>
      </c>
      <c r="B896" s="1">
        <v>43217</v>
      </c>
      <c r="C896">
        <v>2018</v>
      </c>
      <c r="D896" t="s">
        <v>95</v>
      </c>
      <c r="E896" t="s">
        <v>103</v>
      </c>
      <c r="F896">
        <f>_xlfn.ISOWEEKNUM(таблПродажи[[#This Row],[Дата]])</f>
        <v>17</v>
      </c>
      <c r="G896" t="s">
        <v>86</v>
      </c>
      <c r="H896">
        <v>731360</v>
      </c>
      <c r="I896" t="s">
        <v>87</v>
      </c>
    </row>
    <row r="897" spans="1:9" x14ac:dyDescent="0.45">
      <c r="A897" t="s">
        <v>52</v>
      </c>
      <c r="B897" s="1">
        <v>43361</v>
      </c>
      <c r="C897">
        <v>2018</v>
      </c>
      <c r="D897" t="s">
        <v>94</v>
      </c>
      <c r="E897" t="s">
        <v>104</v>
      </c>
      <c r="F897">
        <f>_xlfn.ISOWEEKNUM(таблПродажи[[#This Row],[Дата]])</f>
        <v>38</v>
      </c>
      <c r="G897" t="s">
        <v>80</v>
      </c>
      <c r="H897">
        <v>189152</v>
      </c>
      <c r="I897" t="s">
        <v>81</v>
      </c>
    </row>
    <row r="898" spans="1:9" x14ac:dyDescent="0.45">
      <c r="A898" t="s">
        <v>28</v>
      </c>
      <c r="B898" s="1">
        <v>44171</v>
      </c>
      <c r="C898">
        <v>2020</v>
      </c>
      <c r="D898" t="s">
        <v>93</v>
      </c>
      <c r="E898" t="s">
        <v>105</v>
      </c>
      <c r="F898">
        <f>_xlfn.ISOWEEKNUM(таблПродажи[[#This Row],[Дата]])</f>
        <v>49</v>
      </c>
      <c r="G898" t="s">
        <v>56</v>
      </c>
      <c r="H898">
        <v>6264224</v>
      </c>
      <c r="I898" t="s">
        <v>61</v>
      </c>
    </row>
    <row r="899" spans="1:9" x14ac:dyDescent="0.45">
      <c r="A899" t="s">
        <v>64</v>
      </c>
      <c r="B899" s="1">
        <v>43107</v>
      </c>
      <c r="C899">
        <v>2018</v>
      </c>
      <c r="D899" t="s">
        <v>96</v>
      </c>
      <c r="E899" t="s">
        <v>99</v>
      </c>
      <c r="F899">
        <f>_xlfn.ISOWEEKNUM(таблПродажи[[#This Row],[Дата]])</f>
        <v>1</v>
      </c>
      <c r="G899" t="s">
        <v>56</v>
      </c>
      <c r="H899">
        <v>742560</v>
      </c>
      <c r="I899" t="s">
        <v>61</v>
      </c>
    </row>
    <row r="900" spans="1:9" x14ac:dyDescent="0.45">
      <c r="A900" t="s">
        <v>12</v>
      </c>
      <c r="B900" s="1">
        <v>43460</v>
      </c>
      <c r="C900">
        <v>2018</v>
      </c>
      <c r="D900" t="s">
        <v>93</v>
      </c>
      <c r="E900" t="s">
        <v>105</v>
      </c>
      <c r="F900">
        <f>_xlfn.ISOWEEKNUM(таблПродажи[[#This Row],[Дата]])</f>
        <v>52</v>
      </c>
      <c r="G900" t="s">
        <v>68</v>
      </c>
      <c r="H900">
        <v>2878400</v>
      </c>
      <c r="I900" t="s">
        <v>69</v>
      </c>
    </row>
    <row r="901" spans="1:9" x14ac:dyDescent="0.45">
      <c r="A901" t="s">
        <v>64</v>
      </c>
      <c r="B901" s="1">
        <v>43164</v>
      </c>
      <c r="C901">
        <v>2018</v>
      </c>
      <c r="D901" t="s">
        <v>96</v>
      </c>
      <c r="E901" t="s">
        <v>101</v>
      </c>
      <c r="F901">
        <f>_xlfn.ISOWEEKNUM(таблПродажи[[#This Row],[Дата]])</f>
        <v>10</v>
      </c>
      <c r="G901" t="s">
        <v>80</v>
      </c>
      <c r="H901">
        <v>2320800</v>
      </c>
      <c r="I901" t="s">
        <v>82</v>
      </c>
    </row>
    <row r="902" spans="1:9" x14ac:dyDescent="0.45">
      <c r="A902" t="s">
        <v>23</v>
      </c>
      <c r="B902" s="1">
        <v>43967</v>
      </c>
      <c r="C902">
        <v>2020</v>
      </c>
      <c r="D902" t="s">
        <v>95</v>
      </c>
      <c r="E902" t="s">
        <v>102</v>
      </c>
      <c r="F902">
        <f>_xlfn.ISOWEEKNUM(таблПродажи[[#This Row],[Дата]])</f>
        <v>20</v>
      </c>
      <c r="G902" t="s">
        <v>46</v>
      </c>
      <c r="H902">
        <v>3703872</v>
      </c>
      <c r="I902" t="s">
        <v>48</v>
      </c>
    </row>
    <row r="903" spans="1:9" x14ac:dyDescent="0.45">
      <c r="A903" t="s">
        <v>28</v>
      </c>
      <c r="B903" s="1">
        <v>43200</v>
      </c>
      <c r="C903">
        <v>2018</v>
      </c>
      <c r="D903" t="s">
        <v>95</v>
      </c>
      <c r="E903" t="s">
        <v>103</v>
      </c>
      <c r="F903">
        <f>_xlfn.ISOWEEKNUM(таблПродажи[[#This Row],[Дата]])</f>
        <v>15</v>
      </c>
      <c r="G903" t="s">
        <v>18</v>
      </c>
      <c r="H903">
        <v>2624288</v>
      </c>
      <c r="I903" t="s">
        <v>26</v>
      </c>
    </row>
    <row r="904" spans="1:9" x14ac:dyDescent="0.45">
      <c r="A904" t="s">
        <v>21</v>
      </c>
      <c r="B904" s="1">
        <v>43108</v>
      </c>
      <c r="C904">
        <v>2018</v>
      </c>
      <c r="D904" t="s">
        <v>96</v>
      </c>
      <c r="E904" t="s">
        <v>99</v>
      </c>
      <c r="F904">
        <f>_xlfn.ISOWEEKNUM(таблПродажи[[#This Row],[Дата]])</f>
        <v>2</v>
      </c>
      <c r="G904" t="s">
        <v>39</v>
      </c>
      <c r="H904">
        <v>1268000</v>
      </c>
      <c r="I904" t="s">
        <v>42</v>
      </c>
    </row>
    <row r="905" spans="1:9" x14ac:dyDescent="0.45">
      <c r="A905" t="s">
        <v>21</v>
      </c>
      <c r="B905" s="1">
        <v>43875</v>
      </c>
      <c r="C905">
        <v>2020</v>
      </c>
      <c r="D905" t="s">
        <v>96</v>
      </c>
      <c r="E905" t="s">
        <v>100</v>
      </c>
      <c r="F905">
        <f>_xlfn.ISOWEEKNUM(таблПродажи[[#This Row],[Дата]])</f>
        <v>7</v>
      </c>
      <c r="G905" t="s">
        <v>39</v>
      </c>
      <c r="H905">
        <v>2368192</v>
      </c>
      <c r="I905" t="s">
        <v>42</v>
      </c>
    </row>
    <row r="906" spans="1:9" x14ac:dyDescent="0.45">
      <c r="A906" t="s">
        <v>64</v>
      </c>
      <c r="B906" s="1">
        <v>43598</v>
      </c>
      <c r="C906">
        <v>2019</v>
      </c>
      <c r="D906" t="s">
        <v>95</v>
      </c>
      <c r="E906" t="s">
        <v>102</v>
      </c>
      <c r="F906">
        <f>_xlfn.ISOWEEKNUM(таблПродажи[[#This Row],[Дата]])</f>
        <v>20</v>
      </c>
      <c r="G906" t="s">
        <v>18</v>
      </c>
      <c r="H906">
        <v>3561696</v>
      </c>
      <c r="I906" t="s">
        <v>115</v>
      </c>
    </row>
    <row r="907" spans="1:9" x14ac:dyDescent="0.45">
      <c r="A907" t="s">
        <v>52</v>
      </c>
      <c r="B907" s="1">
        <v>43630</v>
      </c>
      <c r="C907">
        <v>2019</v>
      </c>
      <c r="D907" t="s">
        <v>95</v>
      </c>
      <c r="E907" t="s">
        <v>108</v>
      </c>
      <c r="F907">
        <f>_xlfn.ISOWEEKNUM(таблПродажи[[#This Row],[Дата]])</f>
        <v>24</v>
      </c>
      <c r="G907" t="s">
        <v>46</v>
      </c>
      <c r="H907">
        <v>4198848</v>
      </c>
      <c r="I907" t="s">
        <v>48</v>
      </c>
    </row>
    <row r="908" spans="1:9" x14ac:dyDescent="0.45">
      <c r="A908" t="s">
        <v>38</v>
      </c>
      <c r="B908" s="1">
        <v>43239</v>
      </c>
      <c r="C908">
        <v>2018</v>
      </c>
      <c r="D908" t="s">
        <v>95</v>
      </c>
      <c r="E908" t="s">
        <v>102</v>
      </c>
      <c r="F908">
        <f>_xlfn.ISOWEEKNUM(таблПродажи[[#This Row],[Дата]])</f>
        <v>20</v>
      </c>
      <c r="G908" t="s">
        <v>39</v>
      </c>
      <c r="H908">
        <v>990560</v>
      </c>
      <c r="I908" t="s">
        <v>44</v>
      </c>
    </row>
    <row r="909" spans="1:9" x14ac:dyDescent="0.45">
      <c r="A909" t="s">
        <v>45</v>
      </c>
      <c r="B909" s="1">
        <v>43879</v>
      </c>
      <c r="C909">
        <v>2020</v>
      </c>
      <c r="D909" t="s">
        <v>96</v>
      </c>
      <c r="E909" t="s">
        <v>100</v>
      </c>
      <c r="F909">
        <f>_xlfn.ISOWEEKNUM(таблПродажи[[#This Row],[Дата]])</f>
        <v>8</v>
      </c>
      <c r="G909" t="s">
        <v>39</v>
      </c>
      <c r="H909">
        <v>3019360</v>
      </c>
      <c r="I909" t="s">
        <v>40</v>
      </c>
    </row>
    <row r="910" spans="1:9" x14ac:dyDescent="0.45">
      <c r="A910" t="s">
        <v>52</v>
      </c>
      <c r="B910" s="1">
        <v>43883</v>
      </c>
      <c r="C910">
        <v>2020</v>
      </c>
      <c r="D910" t="s">
        <v>96</v>
      </c>
      <c r="E910" t="s">
        <v>100</v>
      </c>
      <c r="F910">
        <f>_xlfn.ISOWEEKNUM(таблПродажи[[#This Row],[Дата]])</f>
        <v>8</v>
      </c>
      <c r="G910" t="s">
        <v>80</v>
      </c>
      <c r="H910">
        <v>1204256</v>
      </c>
      <c r="I910" t="s">
        <v>81</v>
      </c>
    </row>
    <row r="911" spans="1:9" x14ac:dyDescent="0.45">
      <c r="A911" t="s">
        <v>21</v>
      </c>
      <c r="B911" s="1">
        <v>43198</v>
      </c>
      <c r="C911">
        <v>2018</v>
      </c>
      <c r="D911" t="s">
        <v>95</v>
      </c>
      <c r="E911" t="s">
        <v>103</v>
      </c>
      <c r="F911">
        <f>_xlfn.ISOWEEKNUM(таблПродажи[[#This Row],[Дата]])</f>
        <v>14</v>
      </c>
      <c r="G911" t="s">
        <v>73</v>
      </c>
      <c r="H911">
        <v>2553248</v>
      </c>
      <c r="I911" t="s">
        <v>76</v>
      </c>
    </row>
    <row r="912" spans="1:9" x14ac:dyDescent="0.45">
      <c r="A912" t="s">
        <v>62</v>
      </c>
      <c r="B912" s="1">
        <v>43198</v>
      </c>
      <c r="C912">
        <v>2018</v>
      </c>
      <c r="D912" t="s">
        <v>95</v>
      </c>
      <c r="E912" t="s">
        <v>103</v>
      </c>
      <c r="F912">
        <f>_xlfn.ISOWEEKNUM(таблПродажи[[#This Row],[Дата]])</f>
        <v>14</v>
      </c>
      <c r="G912" t="s">
        <v>56</v>
      </c>
      <c r="H912">
        <v>3360864</v>
      </c>
      <c r="I912" t="s">
        <v>60</v>
      </c>
    </row>
    <row r="913" spans="1:9" x14ac:dyDescent="0.45">
      <c r="A913" t="s">
        <v>21</v>
      </c>
      <c r="B913" s="1">
        <v>43886</v>
      </c>
      <c r="C913">
        <v>2020</v>
      </c>
      <c r="D913" t="s">
        <v>96</v>
      </c>
      <c r="E913" t="s">
        <v>100</v>
      </c>
      <c r="F913">
        <f>_xlfn.ISOWEEKNUM(таблПродажи[[#This Row],[Дата]])</f>
        <v>9</v>
      </c>
      <c r="G913" t="s">
        <v>39</v>
      </c>
      <c r="H913">
        <v>345760</v>
      </c>
      <c r="I913" t="s">
        <v>40</v>
      </c>
    </row>
    <row r="914" spans="1:9" x14ac:dyDescent="0.45">
      <c r="A914" t="s">
        <v>58</v>
      </c>
      <c r="B914" s="1">
        <v>43117</v>
      </c>
      <c r="C914">
        <v>2018</v>
      </c>
      <c r="D914" t="s">
        <v>96</v>
      </c>
      <c r="E914" t="s">
        <v>99</v>
      </c>
      <c r="F914">
        <f>_xlfn.ISOWEEKNUM(таблПродажи[[#This Row],[Дата]])</f>
        <v>3</v>
      </c>
      <c r="G914" t="s">
        <v>80</v>
      </c>
      <c r="H914">
        <v>110624</v>
      </c>
      <c r="I914" t="s">
        <v>82</v>
      </c>
    </row>
    <row r="915" spans="1:9" x14ac:dyDescent="0.45">
      <c r="A915" t="s">
        <v>45</v>
      </c>
      <c r="B915" s="1">
        <v>43933</v>
      </c>
      <c r="C915">
        <v>2020</v>
      </c>
      <c r="D915" t="s">
        <v>95</v>
      </c>
      <c r="E915" t="s">
        <v>103</v>
      </c>
      <c r="F915">
        <f>_xlfn.ISOWEEKNUM(таблПродажи[[#This Row],[Дата]])</f>
        <v>15</v>
      </c>
      <c r="G915" t="s">
        <v>39</v>
      </c>
      <c r="H915">
        <v>3386592</v>
      </c>
      <c r="I915" t="s">
        <v>44</v>
      </c>
    </row>
    <row r="916" spans="1:9" x14ac:dyDescent="0.45">
      <c r="A916" t="s">
        <v>45</v>
      </c>
      <c r="B916" s="1">
        <v>43863</v>
      </c>
      <c r="C916">
        <v>2020</v>
      </c>
      <c r="D916" t="s">
        <v>96</v>
      </c>
      <c r="E916" t="s">
        <v>100</v>
      </c>
      <c r="F916">
        <f>_xlfn.ISOWEEKNUM(таблПродажи[[#This Row],[Дата]])</f>
        <v>5</v>
      </c>
      <c r="G916" t="s">
        <v>39</v>
      </c>
      <c r="H916">
        <v>1892448</v>
      </c>
      <c r="I916" t="s">
        <v>42</v>
      </c>
    </row>
    <row r="917" spans="1:9" x14ac:dyDescent="0.45">
      <c r="A917" t="s">
        <v>38</v>
      </c>
      <c r="B917" s="1">
        <v>43648</v>
      </c>
      <c r="C917">
        <v>2019</v>
      </c>
      <c r="D917" t="s">
        <v>94</v>
      </c>
      <c r="E917" t="s">
        <v>98</v>
      </c>
      <c r="F917">
        <f>_xlfn.ISOWEEKNUM(таблПродажи[[#This Row],[Дата]])</f>
        <v>27</v>
      </c>
      <c r="G917" t="s">
        <v>39</v>
      </c>
      <c r="H917">
        <v>1936928</v>
      </c>
      <c r="I917" t="s">
        <v>44</v>
      </c>
    </row>
    <row r="918" spans="1:9" x14ac:dyDescent="0.45">
      <c r="A918" t="s">
        <v>63</v>
      </c>
      <c r="B918" s="1">
        <v>43560</v>
      </c>
      <c r="C918">
        <v>2019</v>
      </c>
      <c r="D918" t="s">
        <v>95</v>
      </c>
      <c r="E918" t="s">
        <v>103</v>
      </c>
      <c r="F918">
        <f>_xlfn.ISOWEEKNUM(таблПродажи[[#This Row],[Дата]])</f>
        <v>14</v>
      </c>
      <c r="G918" t="s">
        <v>56</v>
      </c>
      <c r="H918">
        <v>976096</v>
      </c>
      <c r="I918" t="s">
        <v>57</v>
      </c>
    </row>
    <row r="919" spans="1:9" x14ac:dyDescent="0.45">
      <c r="A919" t="s">
        <v>31</v>
      </c>
      <c r="B919" s="1">
        <v>43566</v>
      </c>
      <c r="C919">
        <v>2019</v>
      </c>
      <c r="D919" t="s">
        <v>95</v>
      </c>
      <c r="E919" t="s">
        <v>103</v>
      </c>
      <c r="F919">
        <f>_xlfn.ISOWEEKNUM(таблПродажи[[#This Row],[Дата]])</f>
        <v>15</v>
      </c>
      <c r="G919" t="s">
        <v>68</v>
      </c>
      <c r="H919">
        <v>256544</v>
      </c>
      <c r="I919" t="s">
        <v>72</v>
      </c>
    </row>
    <row r="920" spans="1:9" x14ac:dyDescent="0.45">
      <c r="A920" t="s">
        <v>55</v>
      </c>
      <c r="B920" s="1">
        <v>44162</v>
      </c>
      <c r="C920">
        <v>2020</v>
      </c>
      <c r="D920" t="s">
        <v>93</v>
      </c>
      <c r="E920" t="s">
        <v>106</v>
      </c>
      <c r="F920">
        <f>_xlfn.ISOWEEKNUM(таблПродажи[[#This Row],[Дата]])</f>
        <v>48</v>
      </c>
      <c r="G920" t="s">
        <v>80</v>
      </c>
      <c r="H920">
        <v>3992640</v>
      </c>
      <c r="I920" t="s">
        <v>81</v>
      </c>
    </row>
    <row r="921" spans="1:9" x14ac:dyDescent="0.45">
      <c r="A921" t="s">
        <v>24</v>
      </c>
      <c r="B921" s="1">
        <v>43476</v>
      </c>
      <c r="C921">
        <v>2019</v>
      </c>
      <c r="D921" t="s">
        <v>96</v>
      </c>
      <c r="E921" t="s">
        <v>99</v>
      </c>
      <c r="F921">
        <f>_xlfn.ISOWEEKNUM(таблПродажи[[#This Row],[Дата]])</f>
        <v>2</v>
      </c>
      <c r="G921" t="s">
        <v>73</v>
      </c>
      <c r="H921">
        <v>691872</v>
      </c>
      <c r="I921" t="s">
        <v>78</v>
      </c>
    </row>
    <row r="922" spans="1:9" x14ac:dyDescent="0.45">
      <c r="A922" t="s">
        <v>25</v>
      </c>
      <c r="B922" s="1">
        <v>43182</v>
      </c>
      <c r="C922">
        <v>2018</v>
      </c>
      <c r="D922" t="s">
        <v>96</v>
      </c>
      <c r="E922" t="s">
        <v>101</v>
      </c>
      <c r="F922">
        <f>_xlfn.ISOWEEKNUM(таблПродажи[[#This Row],[Дата]])</f>
        <v>12</v>
      </c>
      <c r="G922" t="s">
        <v>80</v>
      </c>
      <c r="H922">
        <v>812992</v>
      </c>
      <c r="I922" t="s">
        <v>83</v>
      </c>
    </row>
    <row r="923" spans="1:9" x14ac:dyDescent="0.45">
      <c r="A923" t="s">
        <v>12</v>
      </c>
      <c r="B923" s="1">
        <v>43209</v>
      </c>
      <c r="C923">
        <v>2018</v>
      </c>
      <c r="D923" t="s">
        <v>95</v>
      </c>
      <c r="E923" t="s">
        <v>103</v>
      </c>
      <c r="F923">
        <f>_xlfn.ISOWEEKNUM(таблПродажи[[#This Row],[Дата]])</f>
        <v>16</v>
      </c>
      <c r="G923" t="s">
        <v>68</v>
      </c>
      <c r="H923">
        <v>3929216</v>
      </c>
      <c r="I923" t="s">
        <v>70</v>
      </c>
    </row>
    <row r="924" spans="1:9" x14ac:dyDescent="0.45">
      <c r="A924" t="s">
        <v>64</v>
      </c>
      <c r="B924" s="1">
        <v>43579</v>
      </c>
      <c r="C924">
        <v>2019</v>
      </c>
      <c r="D924" t="s">
        <v>95</v>
      </c>
      <c r="E924" t="s">
        <v>103</v>
      </c>
      <c r="F924">
        <f>_xlfn.ISOWEEKNUM(таблПродажи[[#This Row],[Дата]])</f>
        <v>17</v>
      </c>
      <c r="G924" t="s">
        <v>80</v>
      </c>
      <c r="H924">
        <v>3197312</v>
      </c>
      <c r="I924" t="s">
        <v>81</v>
      </c>
    </row>
    <row r="925" spans="1:9" x14ac:dyDescent="0.45">
      <c r="A925" t="s">
        <v>45</v>
      </c>
      <c r="B925" s="1">
        <v>43499</v>
      </c>
      <c r="C925">
        <v>2019</v>
      </c>
      <c r="D925" t="s">
        <v>96</v>
      </c>
      <c r="E925" t="s">
        <v>100</v>
      </c>
      <c r="F925">
        <f>_xlfn.ISOWEEKNUM(таблПродажи[[#This Row],[Дата]])</f>
        <v>5</v>
      </c>
      <c r="G925" t="s">
        <v>68</v>
      </c>
      <c r="H925">
        <v>1665312</v>
      </c>
      <c r="I925" t="s">
        <v>72</v>
      </c>
    </row>
    <row r="926" spans="1:9" x14ac:dyDescent="0.45">
      <c r="A926" t="s">
        <v>23</v>
      </c>
      <c r="B926" s="1">
        <v>43545</v>
      </c>
      <c r="C926">
        <v>2019</v>
      </c>
      <c r="D926" t="s">
        <v>96</v>
      </c>
      <c r="E926" t="s">
        <v>101</v>
      </c>
      <c r="F926">
        <f>_xlfn.ISOWEEKNUM(таблПродажи[[#This Row],[Дата]])</f>
        <v>12</v>
      </c>
      <c r="G926" t="s">
        <v>39</v>
      </c>
      <c r="H926">
        <v>1098720</v>
      </c>
      <c r="I926" t="s">
        <v>40</v>
      </c>
    </row>
    <row r="927" spans="1:9" x14ac:dyDescent="0.45">
      <c r="A927" t="s">
        <v>45</v>
      </c>
      <c r="B927" s="1">
        <v>43551</v>
      </c>
      <c r="C927">
        <v>2019</v>
      </c>
      <c r="D927" t="s">
        <v>96</v>
      </c>
      <c r="E927" t="s">
        <v>101</v>
      </c>
      <c r="F927">
        <f>_xlfn.ISOWEEKNUM(таблПродажи[[#This Row],[Дата]])</f>
        <v>13</v>
      </c>
      <c r="G927" t="s">
        <v>18</v>
      </c>
      <c r="H927">
        <v>3937760</v>
      </c>
      <c r="I927" t="s">
        <v>22</v>
      </c>
    </row>
    <row r="928" spans="1:9" x14ac:dyDescent="0.45">
      <c r="A928" t="s">
        <v>28</v>
      </c>
      <c r="B928" s="1">
        <v>43279</v>
      </c>
      <c r="C928">
        <v>2018</v>
      </c>
      <c r="D928" t="s">
        <v>95</v>
      </c>
      <c r="E928" t="s">
        <v>108</v>
      </c>
      <c r="F928">
        <f>_xlfn.ISOWEEKNUM(таблПродажи[[#This Row],[Дата]])</f>
        <v>26</v>
      </c>
      <c r="G928" t="s">
        <v>80</v>
      </c>
      <c r="H928">
        <v>4008960</v>
      </c>
      <c r="I928" t="s">
        <v>82</v>
      </c>
    </row>
    <row r="929" spans="1:9" x14ac:dyDescent="0.45">
      <c r="A929" t="s">
        <v>24</v>
      </c>
      <c r="B929" s="1">
        <v>44128</v>
      </c>
      <c r="C929">
        <v>2020</v>
      </c>
      <c r="D929" t="s">
        <v>93</v>
      </c>
      <c r="E929" t="s">
        <v>109</v>
      </c>
      <c r="F929">
        <f>_xlfn.ISOWEEKNUM(таблПродажи[[#This Row],[Дата]])</f>
        <v>43</v>
      </c>
      <c r="G929" t="s">
        <v>73</v>
      </c>
      <c r="H929">
        <v>4199360</v>
      </c>
      <c r="I929" t="s">
        <v>77</v>
      </c>
    </row>
    <row r="930" spans="1:9" x14ac:dyDescent="0.45">
      <c r="A930" t="s">
        <v>16</v>
      </c>
      <c r="B930" s="1">
        <v>43630</v>
      </c>
      <c r="C930">
        <v>2019</v>
      </c>
      <c r="D930" t="s">
        <v>95</v>
      </c>
      <c r="E930" t="s">
        <v>108</v>
      </c>
      <c r="F930">
        <f>_xlfn.ISOWEEKNUM(таблПродажи[[#This Row],[Дата]])</f>
        <v>24</v>
      </c>
      <c r="G930" t="s">
        <v>73</v>
      </c>
      <c r="H930">
        <v>274496</v>
      </c>
      <c r="I930" t="s">
        <v>76</v>
      </c>
    </row>
    <row r="931" spans="1:9" x14ac:dyDescent="0.45">
      <c r="A931" t="s">
        <v>64</v>
      </c>
      <c r="B931" s="1">
        <v>43692</v>
      </c>
      <c r="C931">
        <v>2019</v>
      </c>
      <c r="D931" t="s">
        <v>94</v>
      </c>
      <c r="E931" t="s">
        <v>107</v>
      </c>
      <c r="F931">
        <f>_xlfn.ISOWEEKNUM(таблПродажи[[#This Row],[Дата]])</f>
        <v>33</v>
      </c>
      <c r="G931" t="s">
        <v>56</v>
      </c>
      <c r="H931">
        <v>161344</v>
      </c>
      <c r="I931" t="s">
        <v>59</v>
      </c>
    </row>
    <row r="932" spans="1:9" x14ac:dyDescent="0.45">
      <c r="A932" t="s">
        <v>55</v>
      </c>
      <c r="B932" s="1">
        <v>43510</v>
      </c>
      <c r="C932">
        <v>2019</v>
      </c>
      <c r="D932" t="s">
        <v>96</v>
      </c>
      <c r="E932" t="s">
        <v>100</v>
      </c>
      <c r="F932">
        <f>_xlfn.ISOWEEKNUM(таблПродажи[[#This Row],[Дата]])</f>
        <v>7</v>
      </c>
      <c r="G932" t="s">
        <v>56</v>
      </c>
      <c r="H932">
        <v>2617024</v>
      </c>
      <c r="I932" t="s">
        <v>61</v>
      </c>
    </row>
    <row r="933" spans="1:9" x14ac:dyDescent="0.45">
      <c r="A933" t="s">
        <v>31</v>
      </c>
      <c r="B933" s="1">
        <v>43941</v>
      </c>
      <c r="C933">
        <v>2020</v>
      </c>
      <c r="D933" t="s">
        <v>95</v>
      </c>
      <c r="E933" t="s">
        <v>103</v>
      </c>
      <c r="F933">
        <f>_xlfn.ISOWEEKNUM(таблПродажи[[#This Row],[Дата]])</f>
        <v>17</v>
      </c>
      <c r="G933" t="s">
        <v>68</v>
      </c>
      <c r="H933">
        <v>699072</v>
      </c>
      <c r="I933" t="s">
        <v>71</v>
      </c>
    </row>
    <row r="934" spans="1:9" x14ac:dyDescent="0.45">
      <c r="A934" t="s">
        <v>30</v>
      </c>
      <c r="B934" s="1">
        <v>43499</v>
      </c>
      <c r="C934">
        <v>2019</v>
      </c>
      <c r="D934" t="s">
        <v>96</v>
      </c>
      <c r="E934" t="s">
        <v>100</v>
      </c>
      <c r="F934">
        <f>_xlfn.ISOWEEKNUM(таблПродажи[[#This Row],[Дата]])</f>
        <v>5</v>
      </c>
      <c r="G934" t="s">
        <v>65</v>
      </c>
      <c r="H934">
        <v>889856</v>
      </c>
      <c r="I934" t="s">
        <v>35</v>
      </c>
    </row>
    <row r="935" spans="1:9" x14ac:dyDescent="0.45">
      <c r="A935" t="s">
        <v>15</v>
      </c>
      <c r="B935" s="1">
        <v>43505</v>
      </c>
      <c r="C935">
        <v>2019</v>
      </c>
      <c r="D935" t="s">
        <v>96</v>
      </c>
      <c r="E935" t="s">
        <v>100</v>
      </c>
      <c r="F935">
        <f>_xlfn.ISOWEEKNUM(таблПродажи[[#This Row],[Дата]])</f>
        <v>6</v>
      </c>
      <c r="G935" t="s">
        <v>8</v>
      </c>
      <c r="H935">
        <v>283776</v>
      </c>
      <c r="I935" t="s">
        <v>14</v>
      </c>
    </row>
    <row r="936" spans="1:9" x14ac:dyDescent="0.45">
      <c r="A936" t="s">
        <v>64</v>
      </c>
      <c r="B936" s="1">
        <v>43980</v>
      </c>
      <c r="C936">
        <v>2020</v>
      </c>
      <c r="D936" t="s">
        <v>95</v>
      </c>
      <c r="E936" t="s">
        <v>102</v>
      </c>
      <c r="F936">
        <f>_xlfn.ISOWEEKNUM(таблПродажи[[#This Row],[Дата]])</f>
        <v>22</v>
      </c>
      <c r="G936" t="s">
        <v>56</v>
      </c>
      <c r="H936">
        <v>404000</v>
      </c>
      <c r="I936" t="s">
        <v>57</v>
      </c>
    </row>
    <row r="937" spans="1:9" x14ac:dyDescent="0.45">
      <c r="A937" t="s">
        <v>30</v>
      </c>
      <c r="B937" s="1">
        <v>43581</v>
      </c>
      <c r="C937">
        <v>2019</v>
      </c>
      <c r="D937" t="s">
        <v>95</v>
      </c>
      <c r="E937" t="s">
        <v>103</v>
      </c>
      <c r="F937">
        <f>_xlfn.ISOWEEKNUM(таблПродажи[[#This Row],[Дата]])</f>
        <v>17</v>
      </c>
      <c r="G937" t="s">
        <v>65</v>
      </c>
      <c r="H937">
        <v>2938176</v>
      </c>
      <c r="I937" t="s">
        <v>66</v>
      </c>
    </row>
    <row r="938" spans="1:9" x14ac:dyDescent="0.45">
      <c r="A938" t="s">
        <v>38</v>
      </c>
      <c r="B938" s="1">
        <v>43816</v>
      </c>
      <c r="C938">
        <v>2019</v>
      </c>
      <c r="D938" t="s">
        <v>93</v>
      </c>
      <c r="E938" t="s">
        <v>105</v>
      </c>
      <c r="F938">
        <f>_xlfn.ISOWEEKNUM(таблПродажи[[#This Row],[Дата]])</f>
        <v>51</v>
      </c>
      <c r="G938" t="s">
        <v>39</v>
      </c>
      <c r="H938">
        <v>7334560</v>
      </c>
      <c r="I938" t="s">
        <v>43</v>
      </c>
    </row>
    <row r="939" spans="1:9" x14ac:dyDescent="0.45">
      <c r="A939" t="s">
        <v>64</v>
      </c>
      <c r="B939" s="1">
        <v>43878</v>
      </c>
      <c r="C939">
        <v>2020</v>
      </c>
      <c r="D939" t="s">
        <v>96</v>
      </c>
      <c r="E939" t="s">
        <v>100</v>
      </c>
      <c r="F939">
        <f>_xlfn.ISOWEEKNUM(таблПродажи[[#This Row],[Дата]])</f>
        <v>8</v>
      </c>
      <c r="G939" t="s">
        <v>56</v>
      </c>
      <c r="H939">
        <v>550400</v>
      </c>
      <c r="I939" t="s">
        <v>59</v>
      </c>
    </row>
    <row r="940" spans="1:9" x14ac:dyDescent="0.45">
      <c r="A940" t="s">
        <v>45</v>
      </c>
      <c r="B940" s="1">
        <v>43292</v>
      </c>
      <c r="C940">
        <v>2018</v>
      </c>
      <c r="D940" t="s">
        <v>94</v>
      </c>
      <c r="E940" t="s">
        <v>98</v>
      </c>
      <c r="F940">
        <f>_xlfn.ISOWEEKNUM(таблПродажи[[#This Row],[Дата]])</f>
        <v>28</v>
      </c>
      <c r="G940" t="s">
        <v>68</v>
      </c>
      <c r="H940">
        <v>114464</v>
      </c>
      <c r="I940" t="s">
        <v>71</v>
      </c>
    </row>
    <row r="941" spans="1:9" x14ac:dyDescent="0.45">
      <c r="A941" t="s">
        <v>63</v>
      </c>
      <c r="B941" s="1">
        <v>43610</v>
      </c>
      <c r="C941">
        <v>2019</v>
      </c>
      <c r="D941" t="s">
        <v>95</v>
      </c>
      <c r="E941" t="s">
        <v>102</v>
      </c>
      <c r="F941">
        <f>_xlfn.ISOWEEKNUM(таблПродажи[[#This Row],[Дата]])</f>
        <v>21</v>
      </c>
      <c r="G941" t="s">
        <v>56</v>
      </c>
      <c r="H941">
        <v>4791744</v>
      </c>
      <c r="I941" t="s">
        <v>61</v>
      </c>
    </row>
    <row r="942" spans="1:9" x14ac:dyDescent="0.45">
      <c r="A942" t="s">
        <v>15</v>
      </c>
      <c r="B942" s="1">
        <v>44027</v>
      </c>
      <c r="C942">
        <v>2020</v>
      </c>
      <c r="D942" t="s">
        <v>94</v>
      </c>
      <c r="E942" t="s">
        <v>98</v>
      </c>
      <c r="F942">
        <f>_xlfn.ISOWEEKNUM(таблПродажи[[#This Row],[Дата]])</f>
        <v>29</v>
      </c>
      <c r="G942" t="s">
        <v>68</v>
      </c>
      <c r="H942">
        <v>1080000</v>
      </c>
      <c r="I942" t="s">
        <v>69</v>
      </c>
    </row>
    <row r="943" spans="1:9" x14ac:dyDescent="0.45">
      <c r="A943" t="s">
        <v>5</v>
      </c>
      <c r="B943" s="1">
        <v>44168</v>
      </c>
      <c r="C943">
        <v>2020</v>
      </c>
      <c r="D943" t="s">
        <v>93</v>
      </c>
      <c r="E943" t="s">
        <v>105</v>
      </c>
      <c r="F943">
        <f>_xlfn.ISOWEEKNUM(таблПродажи[[#This Row],[Дата]])</f>
        <v>49</v>
      </c>
      <c r="G943" t="s">
        <v>68</v>
      </c>
      <c r="H943">
        <v>6915360</v>
      </c>
      <c r="I943" t="s">
        <v>71</v>
      </c>
    </row>
    <row r="944" spans="1:9" x14ac:dyDescent="0.45">
      <c r="A944" t="s">
        <v>21</v>
      </c>
      <c r="B944" s="1">
        <v>43576</v>
      </c>
      <c r="C944">
        <v>2019</v>
      </c>
      <c r="D944" t="s">
        <v>95</v>
      </c>
      <c r="E944" t="s">
        <v>103</v>
      </c>
      <c r="F944">
        <f>_xlfn.ISOWEEKNUM(таблПродажи[[#This Row],[Дата]])</f>
        <v>16</v>
      </c>
      <c r="G944" t="s">
        <v>39</v>
      </c>
      <c r="H944">
        <v>4216320</v>
      </c>
      <c r="I944" t="s">
        <v>41</v>
      </c>
    </row>
    <row r="945" spans="1:9" x14ac:dyDescent="0.45">
      <c r="A945" t="s">
        <v>12</v>
      </c>
      <c r="B945" s="1">
        <v>43735</v>
      </c>
      <c r="C945">
        <v>2019</v>
      </c>
      <c r="D945" t="s">
        <v>94</v>
      </c>
      <c r="E945" t="s">
        <v>104</v>
      </c>
      <c r="F945">
        <f>_xlfn.ISOWEEKNUM(таблПродажи[[#This Row],[Дата]])</f>
        <v>39</v>
      </c>
      <c r="G945" t="s">
        <v>39</v>
      </c>
      <c r="H945">
        <v>7894240</v>
      </c>
      <c r="I945" t="s">
        <v>42</v>
      </c>
    </row>
    <row r="946" spans="1:9" x14ac:dyDescent="0.45">
      <c r="A946" t="s">
        <v>24</v>
      </c>
      <c r="B946" s="1">
        <v>44071</v>
      </c>
      <c r="C946">
        <v>2020</v>
      </c>
      <c r="D946" t="s">
        <v>94</v>
      </c>
      <c r="E946" t="s">
        <v>107</v>
      </c>
      <c r="F946">
        <f>_xlfn.ISOWEEKNUM(таблПродажи[[#This Row],[Дата]])</f>
        <v>35</v>
      </c>
      <c r="G946" t="s">
        <v>73</v>
      </c>
      <c r="H946">
        <v>117920</v>
      </c>
      <c r="I946" t="s">
        <v>74</v>
      </c>
    </row>
    <row r="947" spans="1:9" x14ac:dyDescent="0.45">
      <c r="A947" t="s">
        <v>52</v>
      </c>
      <c r="B947" s="1">
        <v>43557</v>
      </c>
      <c r="C947">
        <v>2019</v>
      </c>
      <c r="D947" t="s">
        <v>95</v>
      </c>
      <c r="E947" t="s">
        <v>103</v>
      </c>
      <c r="F947">
        <f>_xlfn.ISOWEEKNUM(таблПродажи[[#This Row],[Дата]])</f>
        <v>14</v>
      </c>
      <c r="G947" t="s">
        <v>80</v>
      </c>
      <c r="H947">
        <v>1343456</v>
      </c>
      <c r="I947" t="s">
        <v>83</v>
      </c>
    </row>
    <row r="948" spans="1:9" x14ac:dyDescent="0.45">
      <c r="A948" t="s">
        <v>12</v>
      </c>
      <c r="B948" s="1">
        <v>43579</v>
      </c>
      <c r="C948">
        <v>2019</v>
      </c>
      <c r="D948" t="s">
        <v>95</v>
      </c>
      <c r="E948" t="s">
        <v>103</v>
      </c>
      <c r="F948">
        <f>_xlfn.ISOWEEKNUM(таблПродажи[[#This Row],[Дата]])</f>
        <v>17</v>
      </c>
      <c r="G948" t="s">
        <v>39</v>
      </c>
      <c r="H948">
        <v>2542208</v>
      </c>
      <c r="I948" t="s">
        <v>44</v>
      </c>
    </row>
    <row r="949" spans="1:9" x14ac:dyDescent="0.45">
      <c r="A949" t="s">
        <v>28</v>
      </c>
      <c r="B949" s="1">
        <v>43590</v>
      </c>
      <c r="C949">
        <v>2019</v>
      </c>
      <c r="D949" t="s">
        <v>95</v>
      </c>
      <c r="E949" t="s">
        <v>102</v>
      </c>
      <c r="F949">
        <f>_xlfn.ISOWEEKNUM(таблПродажи[[#This Row],[Дата]])</f>
        <v>18</v>
      </c>
      <c r="G949" t="s">
        <v>80</v>
      </c>
      <c r="H949">
        <v>4273472</v>
      </c>
      <c r="I949" t="s">
        <v>84</v>
      </c>
    </row>
    <row r="950" spans="1:9" x14ac:dyDescent="0.45">
      <c r="A950" t="s">
        <v>16</v>
      </c>
      <c r="B950" s="1">
        <v>44029</v>
      </c>
      <c r="C950">
        <v>2020</v>
      </c>
      <c r="D950" t="s">
        <v>94</v>
      </c>
      <c r="E950" t="s">
        <v>98</v>
      </c>
      <c r="F950">
        <f>_xlfn.ISOWEEKNUM(таблПродажи[[#This Row],[Дата]])</f>
        <v>29</v>
      </c>
      <c r="G950" t="s">
        <v>39</v>
      </c>
      <c r="H950">
        <v>1275936</v>
      </c>
      <c r="I950" t="s">
        <v>41</v>
      </c>
    </row>
    <row r="951" spans="1:9" x14ac:dyDescent="0.45">
      <c r="A951" t="s">
        <v>38</v>
      </c>
      <c r="B951" s="1">
        <v>44044</v>
      </c>
      <c r="C951">
        <v>2020</v>
      </c>
      <c r="D951" t="s">
        <v>94</v>
      </c>
      <c r="E951" t="s">
        <v>107</v>
      </c>
      <c r="F951">
        <f>_xlfn.ISOWEEKNUM(таблПродажи[[#This Row],[Дата]])</f>
        <v>31</v>
      </c>
      <c r="G951" t="s">
        <v>39</v>
      </c>
      <c r="H951">
        <v>1045664</v>
      </c>
      <c r="I951" t="s">
        <v>42</v>
      </c>
    </row>
    <row r="952" spans="1:9" x14ac:dyDescent="0.45">
      <c r="A952" t="s">
        <v>21</v>
      </c>
      <c r="B952" s="1">
        <v>43541</v>
      </c>
      <c r="C952">
        <v>2019</v>
      </c>
      <c r="D952" t="s">
        <v>96</v>
      </c>
      <c r="E952" t="s">
        <v>101</v>
      </c>
      <c r="F952">
        <f>_xlfn.ISOWEEKNUM(таблПродажи[[#This Row],[Дата]])</f>
        <v>11</v>
      </c>
      <c r="G952" t="s">
        <v>39</v>
      </c>
      <c r="H952">
        <v>2126496</v>
      </c>
      <c r="I952" t="s">
        <v>43</v>
      </c>
    </row>
    <row r="953" spans="1:9" x14ac:dyDescent="0.45">
      <c r="A953" t="s">
        <v>64</v>
      </c>
      <c r="B953" s="1">
        <v>43834</v>
      </c>
      <c r="C953">
        <v>2020</v>
      </c>
      <c r="D953" t="s">
        <v>96</v>
      </c>
      <c r="E953" t="s">
        <v>99</v>
      </c>
      <c r="F953">
        <f>_xlfn.ISOWEEKNUM(таблПродажи[[#This Row],[Дата]])</f>
        <v>1</v>
      </c>
      <c r="G953" t="s">
        <v>56</v>
      </c>
      <c r="H953">
        <v>256832</v>
      </c>
      <c r="I953" t="s">
        <v>57</v>
      </c>
    </row>
    <row r="954" spans="1:9" x14ac:dyDescent="0.45">
      <c r="A954" t="s">
        <v>12</v>
      </c>
      <c r="B954" s="1">
        <v>43152</v>
      </c>
      <c r="C954">
        <v>2018</v>
      </c>
      <c r="D954" t="s">
        <v>96</v>
      </c>
      <c r="E954" t="s">
        <v>100</v>
      </c>
      <c r="F954">
        <f>_xlfn.ISOWEEKNUM(таблПродажи[[#This Row],[Дата]])</f>
        <v>8</v>
      </c>
      <c r="G954" t="s">
        <v>68</v>
      </c>
      <c r="H954">
        <v>1665856</v>
      </c>
      <c r="I954" t="s">
        <v>69</v>
      </c>
    </row>
    <row r="955" spans="1:9" x14ac:dyDescent="0.45">
      <c r="A955" t="s">
        <v>55</v>
      </c>
      <c r="B955" s="1">
        <v>43280</v>
      </c>
      <c r="C955">
        <v>2018</v>
      </c>
      <c r="D955" t="s">
        <v>95</v>
      </c>
      <c r="E955" t="s">
        <v>108</v>
      </c>
      <c r="F955">
        <f>_xlfn.ISOWEEKNUM(таблПродажи[[#This Row],[Дата]])</f>
        <v>26</v>
      </c>
      <c r="G955" t="s">
        <v>80</v>
      </c>
      <c r="H955">
        <v>4134912</v>
      </c>
      <c r="I955" t="s">
        <v>84</v>
      </c>
    </row>
    <row r="956" spans="1:9" x14ac:dyDescent="0.45">
      <c r="A956" t="s">
        <v>21</v>
      </c>
      <c r="B956" s="1">
        <v>43201</v>
      </c>
      <c r="C956">
        <v>2018</v>
      </c>
      <c r="D956" t="s">
        <v>95</v>
      </c>
      <c r="E956" t="s">
        <v>103</v>
      </c>
      <c r="F956">
        <f>_xlfn.ISOWEEKNUM(таблПродажи[[#This Row],[Дата]])</f>
        <v>15</v>
      </c>
      <c r="G956" t="s">
        <v>39</v>
      </c>
      <c r="H956">
        <v>4763744</v>
      </c>
      <c r="I956" t="s">
        <v>42</v>
      </c>
    </row>
    <row r="957" spans="1:9" x14ac:dyDescent="0.45">
      <c r="A957" t="s">
        <v>63</v>
      </c>
      <c r="B957" s="1">
        <v>43497</v>
      </c>
      <c r="C957">
        <v>2019</v>
      </c>
      <c r="D957" t="s">
        <v>96</v>
      </c>
      <c r="E957" t="s">
        <v>100</v>
      </c>
      <c r="F957">
        <f>_xlfn.ISOWEEKNUM(таблПродажи[[#This Row],[Дата]])</f>
        <v>5</v>
      </c>
      <c r="G957" t="s">
        <v>80</v>
      </c>
      <c r="H957">
        <v>2611648</v>
      </c>
      <c r="I957" t="s">
        <v>82</v>
      </c>
    </row>
    <row r="958" spans="1:9" x14ac:dyDescent="0.45">
      <c r="A958" t="s">
        <v>29</v>
      </c>
      <c r="B958" s="1">
        <v>43328</v>
      </c>
      <c r="C958">
        <v>2018</v>
      </c>
      <c r="D958" t="s">
        <v>94</v>
      </c>
      <c r="E958" t="s">
        <v>107</v>
      </c>
      <c r="F958">
        <f>_xlfn.ISOWEEKNUM(таблПродажи[[#This Row],[Дата]])</f>
        <v>33</v>
      </c>
      <c r="G958" t="s">
        <v>56</v>
      </c>
      <c r="H958">
        <v>1582464</v>
      </c>
      <c r="I958" t="s">
        <v>59</v>
      </c>
    </row>
    <row r="959" spans="1:9" x14ac:dyDescent="0.45">
      <c r="A959" t="s">
        <v>16</v>
      </c>
      <c r="B959" s="1">
        <v>43173</v>
      </c>
      <c r="C959">
        <v>2018</v>
      </c>
      <c r="D959" t="s">
        <v>96</v>
      </c>
      <c r="E959" t="s">
        <v>101</v>
      </c>
      <c r="F959">
        <f>_xlfn.ISOWEEKNUM(таблПродажи[[#This Row],[Дата]])</f>
        <v>11</v>
      </c>
      <c r="G959" t="s">
        <v>73</v>
      </c>
      <c r="H959">
        <v>1367104</v>
      </c>
      <c r="I959" t="s">
        <v>78</v>
      </c>
    </row>
    <row r="960" spans="1:9" x14ac:dyDescent="0.45">
      <c r="A960" t="s">
        <v>51</v>
      </c>
      <c r="B960" s="1">
        <v>43896</v>
      </c>
      <c r="C960">
        <v>2020</v>
      </c>
      <c r="D960" t="s">
        <v>96</v>
      </c>
      <c r="E960" t="s">
        <v>101</v>
      </c>
      <c r="F960">
        <f>_xlfn.ISOWEEKNUM(таблПродажи[[#This Row],[Дата]])</f>
        <v>10</v>
      </c>
      <c r="G960" t="s">
        <v>46</v>
      </c>
      <c r="H960">
        <v>9235008</v>
      </c>
      <c r="I960" t="s">
        <v>54</v>
      </c>
    </row>
    <row r="961" spans="1:9" x14ac:dyDescent="0.45">
      <c r="A961" t="s">
        <v>29</v>
      </c>
      <c r="B961" s="1">
        <v>43116</v>
      </c>
      <c r="C961">
        <v>2018</v>
      </c>
      <c r="D961" t="s">
        <v>96</v>
      </c>
      <c r="E961" t="s">
        <v>99</v>
      </c>
      <c r="F961">
        <f>_xlfn.ISOWEEKNUM(таблПродажи[[#This Row],[Дата]])</f>
        <v>3</v>
      </c>
      <c r="G961" t="s">
        <v>80</v>
      </c>
      <c r="H961">
        <v>1064352</v>
      </c>
      <c r="I961" t="s">
        <v>83</v>
      </c>
    </row>
    <row r="962" spans="1:9" x14ac:dyDescent="0.45">
      <c r="A962" t="s">
        <v>45</v>
      </c>
      <c r="B962" s="1">
        <v>43391</v>
      </c>
      <c r="C962">
        <v>2018</v>
      </c>
      <c r="D962" t="s">
        <v>93</v>
      </c>
      <c r="E962" t="s">
        <v>109</v>
      </c>
      <c r="F962">
        <f>_xlfn.ISOWEEKNUM(таблПродажи[[#This Row],[Дата]])</f>
        <v>42</v>
      </c>
      <c r="G962" t="s">
        <v>39</v>
      </c>
      <c r="H962">
        <v>1015488</v>
      </c>
      <c r="I962" t="s">
        <v>41</v>
      </c>
    </row>
    <row r="963" spans="1:9" x14ac:dyDescent="0.45">
      <c r="A963" t="s">
        <v>16</v>
      </c>
      <c r="B963" s="1">
        <v>43361</v>
      </c>
      <c r="C963">
        <v>2018</v>
      </c>
      <c r="D963" t="s">
        <v>94</v>
      </c>
      <c r="E963" t="s">
        <v>104</v>
      </c>
      <c r="F963">
        <f>_xlfn.ISOWEEKNUM(таблПродажи[[#This Row],[Дата]])</f>
        <v>38</v>
      </c>
      <c r="G963" t="s">
        <v>39</v>
      </c>
      <c r="H963">
        <v>1458048</v>
      </c>
      <c r="I963" t="s">
        <v>44</v>
      </c>
    </row>
    <row r="964" spans="1:9" x14ac:dyDescent="0.45">
      <c r="A964" t="s">
        <v>16</v>
      </c>
      <c r="B964" s="1">
        <v>43126</v>
      </c>
      <c r="C964">
        <v>2018</v>
      </c>
      <c r="D964" t="s">
        <v>96</v>
      </c>
      <c r="E964" t="s">
        <v>99</v>
      </c>
      <c r="F964">
        <f>_xlfn.ISOWEEKNUM(таблПродажи[[#This Row],[Дата]])</f>
        <v>4</v>
      </c>
      <c r="G964" t="s">
        <v>39</v>
      </c>
      <c r="H964">
        <v>93600</v>
      </c>
      <c r="I964" t="s">
        <v>44</v>
      </c>
    </row>
    <row r="965" spans="1:9" x14ac:dyDescent="0.45">
      <c r="A965" t="s">
        <v>38</v>
      </c>
      <c r="B965" s="1">
        <v>43102</v>
      </c>
      <c r="C965">
        <v>2018</v>
      </c>
      <c r="D965" t="s">
        <v>96</v>
      </c>
      <c r="E965" t="s">
        <v>99</v>
      </c>
      <c r="F965">
        <f>_xlfn.ISOWEEKNUM(таблПродажи[[#This Row],[Дата]])</f>
        <v>1</v>
      </c>
      <c r="G965" t="s">
        <v>39</v>
      </c>
      <c r="H965">
        <v>436544</v>
      </c>
      <c r="I965" t="s">
        <v>40</v>
      </c>
    </row>
    <row r="966" spans="1:9" x14ac:dyDescent="0.45">
      <c r="A966" t="s">
        <v>23</v>
      </c>
      <c r="B966" s="1">
        <v>43851</v>
      </c>
      <c r="C966">
        <v>2020</v>
      </c>
      <c r="D966" t="s">
        <v>96</v>
      </c>
      <c r="E966" t="s">
        <v>99</v>
      </c>
      <c r="F966">
        <f>_xlfn.ISOWEEKNUM(таблПродажи[[#This Row],[Дата]])</f>
        <v>4</v>
      </c>
      <c r="G966" t="s">
        <v>18</v>
      </c>
      <c r="H966">
        <v>938848</v>
      </c>
      <c r="I966" t="s">
        <v>22</v>
      </c>
    </row>
    <row r="967" spans="1:9" x14ac:dyDescent="0.45">
      <c r="A967" t="s">
        <v>15</v>
      </c>
      <c r="B967" s="1">
        <v>43108</v>
      </c>
      <c r="C967">
        <v>2018</v>
      </c>
      <c r="D967" t="s">
        <v>96</v>
      </c>
      <c r="E967" t="s">
        <v>99</v>
      </c>
      <c r="F967">
        <f>_xlfn.ISOWEEKNUM(таблПродажи[[#This Row],[Дата]])</f>
        <v>2</v>
      </c>
      <c r="G967" t="s">
        <v>39</v>
      </c>
      <c r="H967">
        <v>1086624</v>
      </c>
      <c r="I967" t="s">
        <v>42</v>
      </c>
    </row>
    <row r="968" spans="1:9" x14ac:dyDescent="0.45">
      <c r="A968" t="s">
        <v>29</v>
      </c>
      <c r="B968" s="1">
        <v>43112</v>
      </c>
      <c r="C968">
        <v>2018</v>
      </c>
      <c r="D968" t="s">
        <v>96</v>
      </c>
      <c r="E968" t="s">
        <v>99</v>
      </c>
      <c r="F968">
        <f>_xlfn.ISOWEEKNUM(таблПродажи[[#This Row],[Дата]])</f>
        <v>2</v>
      </c>
      <c r="G968" t="s">
        <v>80</v>
      </c>
      <c r="H968">
        <v>318816</v>
      </c>
      <c r="I968" t="s">
        <v>83</v>
      </c>
    </row>
    <row r="969" spans="1:9" x14ac:dyDescent="0.45">
      <c r="A969" t="s">
        <v>10</v>
      </c>
      <c r="B969" s="1">
        <v>43107</v>
      </c>
      <c r="C969">
        <v>2018</v>
      </c>
      <c r="D969" t="s">
        <v>96</v>
      </c>
      <c r="E969" t="s">
        <v>99</v>
      </c>
      <c r="F969">
        <f>_xlfn.ISOWEEKNUM(таблПродажи[[#This Row],[Дата]])</f>
        <v>1</v>
      </c>
      <c r="G969" t="s">
        <v>68</v>
      </c>
      <c r="H969">
        <v>690496</v>
      </c>
      <c r="I969" t="s">
        <v>70</v>
      </c>
    </row>
    <row r="970" spans="1:9" x14ac:dyDescent="0.45">
      <c r="A970" t="s">
        <v>64</v>
      </c>
      <c r="B970" s="1">
        <v>43699</v>
      </c>
      <c r="C970">
        <v>2019</v>
      </c>
      <c r="D970" t="s">
        <v>94</v>
      </c>
      <c r="E970" t="s">
        <v>107</v>
      </c>
      <c r="F970">
        <f>_xlfn.ISOWEEKNUM(таблПродажи[[#This Row],[Дата]])</f>
        <v>34</v>
      </c>
      <c r="G970" t="s">
        <v>56</v>
      </c>
      <c r="H970">
        <v>1574208</v>
      </c>
      <c r="I970" t="s">
        <v>61</v>
      </c>
    </row>
    <row r="971" spans="1:9" x14ac:dyDescent="0.45">
      <c r="A971" t="s">
        <v>16</v>
      </c>
      <c r="B971" s="1">
        <v>43423</v>
      </c>
      <c r="C971">
        <v>2018</v>
      </c>
      <c r="D971" t="s">
        <v>93</v>
      </c>
      <c r="E971" t="s">
        <v>106</v>
      </c>
      <c r="F971">
        <f>_xlfn.ISOWEEKNUM(таблПродажи[[#This Row],[Дата]])</f>
        <v>47</v>
      </c>
      <c r="G971" t="s">
        <v>73</v>
      </c>
      <c r="H971">
        <v>5089184</v>
      </c>
      <c r="I971" t="s">
        <v>78</v>
      </c>
    </row>
    <row r="972" spans="1:9" x14ac:dyDescent="0.45">
      <c r="A972" t="s">
        <v>12</v>
      </c>
      <c r="B972" s="1">
        <v>43974</v>
      </c>
      <c r="C972">
        <v>2020</v>
      </c>
      <c r="D972" t="s">
        <v>95</v>
      </c>
      <c r="E972" t="s">
        <v>102</v>
      </c>
      <c r="F972">
        <f>_xlfn.ISOWEEKNUM(таблПродажи[[#This Row],[Дата]])</f>
        <v>21</v>
      </c>
      <c r="G972" t="s">
        <v>39</v>
      </c>
      <c r="H972">
        <v>415680</v>
      </c>
      <c r="I972" t="s">
        <v>40</v>
      </c>
    </row>
    <row r="973" spans="1:9" x14ac:dyDescent="0.45">
      <c r="A973" t="s">
        <v>62</v>
      </c>
      <c r="B973" s="1">
        <v>43699</v>
      </c>
      <c r="C973">
        <v>2019</v>
      </c>
      <c r="D973" t="s">
        <v>94</v>
      </c>
      <c r="E973" t="s">
        <v>107</v>
      </c>
      <c r="F973">
        <f>_xlfn.ISOWEEKNUM(таблПродажи[[#This Row],[Дата]])</f>
        <v>34</v>
      </c>
      <c r="G973" t="s">
        <v>80</v>
      </c>
      <c r="H973">
        <v>117920</v>
      </c>
      <c r="I973" t="s">
        <v>82</v>
      </c>
    </row>
    <row r="974" spans="1:9" x14ac:dyDescent="0.45">
      <c r="A974" t="s">
        <v>64</v>
      </c>
      <c r="B974" s="1">
        <v>43132</v>
      </c>
      <c r="C974">
        <v>2018</v>
      </c>
      <c r="D974" t="s">
        <v>96</v>
      </c>
      <c r="E974" t="s">
        <v>100</v>
      </c>
      <c r="F974">
        <f>_xlfn.ISOWEEKNUM(таблПродажи[[#This Row],[Дата]])</f>
        <v>5</v>
      </c>
      <c r="G974" t="s">
        <v>80</v>
      </c>
      <c r="H974">
        <v>1453568</v>
      </c>
      <c r="I974" t="s">
        <v>85</v>
      </c>
    </row>
    <row r="975" spans="1:9" x14ac:dyDescent="0.45">
      <c r="A975" t="s">
        <v>31</v>
      </c>
      <c r="B975" s="1">
        <v>44031</v>
      </c>
      <c r="C975">
        <v>2020</v>
      </c>
      <c r="D975" t="s">
        <v>94</v>
      </c>
      <c r="E975" t="s">
        <v>98</v>
      </c>
      <c r="F975">
        <f>_xlfn.ISOWEEKNUM(таблПродажи[[#This Row],[Дата]])</f>
        <v>29</v>
      </c>
      <c r="G975" t="s">
        <v>68</v>
      </c>
      <c r="H975">
        <v>682496</v>
      </c>
      <c r="I975" t="s">
        <v>72</v>
      </c>
    </row>
    <row r="976" spans="1:9" x14ac:dyDescent="0.45">
      <c r="A976" t="s">
        <v>30</v>
      </c>
      <c r="B976" s="1">
        <v>43536</v>
      </c>
      <c r="C976">
        <v>2019</v>
      </c>
      <c r="D976" t="s">
        <v>96</v>
      </c>
      <c r="E976" t="s">
        <v>101</v>
      </c>
      <c r="F976">
        <f>_xlfn.ISOWEEKNUM(таблПродажи[[#This Row],[Дата]])</f>
        <v>11</v>
      </c>
      <c r="G976" t="s">
        <v>65</v>
      </c>
      <c r="H976">
        <v>322176</v>
      </c>
      <c r="I976" t="s">
        <v>35</v>
      </c>
    </row>
    <row r="977" spans="1:9" x14ac:dyDescent="0.45">
      <c r="A977" t="s">
        <v>15</v>
      </c>
      <c r="B977" s="1">
        <v>43732</v>
      </c>
      <c r="C977">
        <v>2019</v>
      </c>
      <c r="D977" t="s">
        <v>94</v>
      </c>
      <c r="E977" t="s">
        <v>104</v>
      </c>
      <c r="F977">
        <f>_xlfn.ISOWEEKNUM(таблПродажи[[#This Row],[Дата]])</f>
        <v>39</v>
      </c>
      <c r="G977" t="s">
        <v>39</v>
      </c>
      <c r="H977">
        <v>7041504</v>
      </c>
      <c r="I977" t="s">
        <v>40</v>
      </c>
    </row>
    <row r="978" spans="1:9" x14ac:dyDescent="0.45">
      <c r="A978" t="s">
        <v>15</v>
      </c>
      <c r="B978" s="1">
        <v>43168</v>
      </c>
      <c r="C978">
        <v>2018</v>
      </c>
      <c r="D978" t="s">
        <v>96</v>
      </c>
      <c r="E978" t="s">
        <v>101</v>
      </c>
      <c r="F978">
        <f>_xlfn.ISOWEEKNUM(таблПродажи[[#This Row],[Дата]])</f>
        <v>10</v>
      </c>
      <c r="G978" t="s">
        <v>68</v>
      </c>
      <c r="H978">
        <v>5579808</v>
      </c>
      <c r="I978" t="s">
        <v>69</v>
      </c>
    </row>
    <row r="979" spans="1:9" x14ac:dyDescent="0.45">
      <c r="A979" t="s">
        <v>58</v>
      </c>
      <c r="B979" s="1">
        <v>44188</v>
      </c>
      <c r="C979">
        <v>2020</v>
      </c>
      <c r="D979" t="s">
        <v>93</v>
      </c>
      <c r="E979" t="s">
        <v>105</v>
      </c>
      <c r="F979">
        <f>_xlfn.ISOWEEKNUM(таблПродажи[[#This Row],[Дата]])</f>
        <v>52</v>
      </c>
      <c r="G979" t="s">
        <v>80</v>
      </c>
      <c r="H979">
        <v>5703424</v>
      </c>
      <c r="I979" t="s">
        <v>82</v>
      </c>
    </row>
    <row r="980" spans="1:9" x14ac:dyDescent="0.45">
      <c r="A980" t="s">
        <v>38</v>
      </c>
      <c r="B980" s="1">
        <v>43558</v>
      </c>
      <c r="C980">
        <v>2019</v>
      </c>
      <c r="D980" t="s">
        <v>95</v>
      </c>
      <c r="E980" t="s">
        <v>103</v>
      </c>
      <c r="F980">
        <f>_xlfn.ISOWEEKNUM(таблПродажи[[#This Row],[Дата]])</f>
        <v>14</v>
      </c>
      <c r="G980" t="s">
        <v>39</v>
      </c>
      <c r="H980">
        <v>1556800</v>
      </c>
      <c r="I980" t="s">
        <v>43</v>
      </c>
    </row>
    <row r="981" spans="1:9" x14ac:dyDescent="0.45">
      <c r="A981" t="s">
        <v>38</v>
      </c>
      <c r="B981" s="1">
        <v>43922</v>
      </c>
      <c r="C981">
        <v>2020</v>
      </c>
      <c r="D981" t="s">
        <v>95</v>
      </c>
      <c r="E981" t="s">
        <v>103</v>
      </c>
      <c r="F981">
        <f>_xlfn.ISOWEEKNUM(таблПродажи[[#This Row],[Дата]])</f>
        <v>14</v>
      </c>
      <c r="G981" t="s">
        <v>68</v>
      </c>
      <c r="H981">
        <v>360928</v>
      </c>
      <c r="I981" t="s">
        <v>70</v>
      </c>
    </row>
    <row r="982" spans="1:9" x14ac:dyDescent="0.45">
      <c r="A982" t="s">
        <v>21</v>
      </c>
      <c r="B982" s="1">
        <v>43143</v>
      </c>
      <c r="C982">
        <v>2018</v>
      </c>
      <c r="D982" t="s">
        <v>96</v>
      </c>
      <c r="E982" t="s">
        <v>100</v>
      </c>
      <c r="F982">
        <f>_xlfn.ISOWEEKNUM(таблПродажи[[#This Row],[Дата]])</f>
        <v>7</v>
      </c>
      <c r="G982" t="s">
        <v>39</v>
      </c>
      <c r="H982">
        <v>2184928</v>
      </c>
      <c r="I982" t="s">
        <v>41</v>
      </c>
    </row>
    <row r="983" spans="1:9" x14ac:dyDescent="0.45">
      <c r="A983" t="s">
        <v>30</v>
      </c>
      <c r="B983" s="1">
        <v>44025</v>
      </c>
      <c r="C983">
        <v>2020</v>
      </c>
      <c r="D983" t="s">
        <v>94</v>
      </c>
      <c r="E983" t="s">
        <v>98</v>
      </c>
      <c r="F983">
        <f>_xlfn.ISOWEEKNUM(таблПродажи[[#This Row],[Дата]])</f>
        <v>29</v>
      </c>
      <c r="G983" t="s">
        <v>86</v>
      </c>
      <c r="H983">
        <v>1032608</v>
      </c>
      <c r="I983" t="s">
        <v>87</v>
      </c>
    </row>
    <row r="984" spans="1:9" x14ac:dyDescent="0.45">
      <c r="A984" t="s">
        <v>30</v>
      </c>
      <c r="B984" s="1">
        <v>43577</v>
      </c>
      <c r="C984">
        <v>2019</v>
      </c>
      <c r="D984" t="s">
        <v>95</v>
      </c>
      <c r="E984" t="s">
        <v>103</v>
      </c>
      <c r="F984">
        <f>_xlfn.ISOWEEKNUM(таблПродажи[[#This Row],[Дата]])</f>
        <v>17</v>
      </c>
      <c r="G984" t="s">
        <v>18</v>
      </c>
      <c r="H984">
        <v>2624576</v>
      </c>
      <c r="I984" t="s">
        <v>115</v>
      </c>
    </row>
    <row r="985" spans="1:9" x14ac:dyDescent="0.45">
      <c r="A985" t="s">
        <v>63</v>
      </c>
      <c r="B985" s="1">
        <v>44148</v>
      </c>
      <c r="C985">
        <v>2020</v>
      </c>
      <c r="D985" t="s">
        <v>93</v>
      </c>
      <c r="E985" t="s">
        <v>106</v>
      </c>
      <c r="F985">
        <f>_xlfn.ISOWEEKNUM(таблПродажи[[#This Row],[Дата]])</f>
        <v>46</v>
      </c>
      <c r="G985" t="s">
        <v>56</v>
      </c>
      <c r="H985">
        <v>5386400</v>
      </c>
      <c r="I985" t="s">
        <v>60</v>
      </c>
    </row>
    <row r="986" spans="1:9" x14ac:dyDescent="0.45">
      <c r="A986" t="s">
        <v>10</v>
      </c>
      <c r="B986" s="1">
        <v>43565</v>
      </c>
      <c r="C986">
        <v>2019</v>
      </c>
      <c r="D986" t="s">
        <v>95</v>
      </c>
      <c r="E986" t="s">
        <v>103</v>
      </c>
      <c r="F986">
        <f>_xlfn.ISOWEEKNUM(таблПродажи[[#This Row],[Дата]])</f>
        <v>15</v>
      </c>
      <c r="G986" t="s">
        <v>33</v>
      </c>
      <c r="H986">
        <v>3795168</v>
      </c>
      <c r="I986" t="s">
        <v>116</v>
      </c>
    </row>
    <row r="987" spans="1:9" x14ac:dyDescent="0.45">
      <c r="A987" t="s">
        <v>25</v>
      </c>
      <c r="B987" s="1">
        <v>43208</v>
      </c>
      <c r="C987">
        <v>2018</v>
      </c>
      <c r="D987" t="s">
        <v>95</v>
      </c>
      <c r="E987" t="s">
        <v>103</v>
      </c>
      <c r="F987">
        <f>_xlfn.ISOWEEKNUM(таблПродажи[[#This Row],[Дата]])</f>
        <v>16</v>
      </c>
      <c r="G987" t="s">
        <v>56</v>
      </c>
      <c r="H987">
        <v>928928</v>
      </c>
      <c r="I987" t="s">
        <v>61</v>
      </c>
    </row>
    <row r="988" spans="1:9" x14ac:dyDescent="0.45">
      <c r="A988" t="s">
        <v>38</v>
      </c>
      <c r="B988" s="1">
        <v>43159</v>
      </c>
      <c r="C988">
        <v>2018</v>
      </c>
      <c r="D988" t="s">
        <v>96</v>
      </c>
      <c r="E988" t="s">
        <v>100</v>
      </c>
      <c r="F988">
        <f>_xlfn.ISOWEEKNUM(таблПродажи[[#This Row],[Дата]])</f>
        <v>9</v>
      </c>
      <c r="G988" t="s">
        <v>39</v>
      </c>
      <c r="H988">
        <v>750912</v>
      </c>
      <c r="I988" t="s">
        <v>44</v>
      </c>
    </row>
    <row r="989" spans="1:9" x14ac:dyDescent="0.45">
      <c r="A989" t="s">
        <v>12</v>
      </c>
      <c r="B989" s="1">
        <v>43567</v>
      </c>
      <c r="C989">
        <v>2019</v>
      </c>
      <c r="D989" t="s">
        <v>95</v>
      </c>
      <c r="E989" t="s">
        <v>103</v>
      </c>
      <c r="F989">
        <f>_xlfn.ISOWEEKNUM(таблПродажи[[#This Row],[Дата]])</f>
        <v>15</v>
      </c>
      <c r="G989" t="s">
        <v>39</v>
      </c>
      <c r="H989">
        <v>2328672</v>
      </c>
      <c r="I989" t="s">
        <v>41</v>
      </c>
    </row>
    <row r="990" spans="1:9" x14ac:dyDescent="0.45">
      <c r="A990" t="s">
        <v>30</v>
      </c>
      <c r="B990" s="1">
        <v>43186</v>
      </c>
      <c r="C990">
        <v>2018</v>
      </c>
      <c r="D990" t="s">
        <v>96</v>
      </c>
      <c r="E990" t="s">
        <v>101</v>
      </c>
      <c r="F990">
        <f>_xlfn.ISOWEEKNUM(таблПродажи[[#This Row],[Дата]])</f>
        <v>13</v>
      </c>
      <c r="G990" t="s">
        <v>86</v>
      </c>
      <c r="H990">
        <v>2538848</v>
      </c>
      <c r="I990" t="s">
        <v>89</v>
      </c>
    </row>
    <row r="991" spans="1:9" x14ac:dyDescent="0.45">
      <c r="A991" t="s">
        <v>52</v>
      </c>
      <c r="B991" s="1">
        <v>43672</v>
      </c>
      <c r="C991">
        <v>2019</v>
      </c>
      <c r="D991" t="s">
        <v>94</v>
      </c>
      <c r="E991" t="s">
        <v>98</v>
      </c>
      <c r="F991">
        <f>_xlfn.ISOWEEKNUM(таблПродажи[[#This Row],[Дата]])</f>
        <v>30</v>
      </c>
      <c r="G991" t="s">
        <v>80</v>
      </c>
      <c r="H991">
        <v>1214336</v>
      </c>
      <c r="I991" t="s">
        <v>83</v>
      </c>
    </row>
    <row r="992" spans="1:9" x14ac:dyDescent="0.45">
      <c r="A992" t="s">
        <v>45</v>
      </c>
      <c r="B992" s="1">
        <v>43483</v>
      </c>
      <c r="C992">
        <v>2019</v>
      </c>
      <c r="D992" t="s">
        <v>96</v>
      </c>
      <c r="E992" t="s">
        <v>99</v>
      </c>
      <c r="F992">
        <f>_xlfn.ISOWEEKNUM(таблПродажи[[#This Row],[Дата]])</f>
        <v>3</v>
      </c>
      <c r="G992" t="s">
        <v>39</v>
      </c>
      <c r="H992">
        <v>726784</v>
      </c>
      <c r="I992" t="s">
        <v>41</v>
      </c>
    </row>
    <row r="993" spans="1:9" x14ac:dyDescent="0.45">
      <c r="A993" t="s">
        <v>62</v>
      </c>
      <c r="B993" s="1">
        <v>43870</v>
      </c>
      <c r="C993">
        <v>2020</v>
      </c>
      <c r="D993" t="s">
        <v>96</v>
      </c>
      <c r="E993" t="s">
        <v>100</v>
      </c>
      <c r="F993">
        <f>_xlfn.ISOWEEKNUM(таблПродажи[[#This Row],[Дата]])</f>
        <v>6</v>
      </c>
      <c r="G993" t="s">
        <v>56</v>
      </c>
      <c r="H993">
        <v>1308480</v>
      </c>
      <c r="I993" t="s">
        <v>57</v>
      </c>
    </row>
    <row r="994" spans="1:9" x14ac:dyDescent="0.45">
      <c r="A994" t="s">
        <v>15</v>
      </c>
      <c r="B994" s="1">
        <v>44140</v>
      </c>
      <c r="C994">
        <v>2020</v>
      </c>
      <c r="D994" t="s">
        <v>93</v>
      </c>
      <c r="E994" t="s">
        <v>106</v>
      </c>
      <c r="F994">
        <f>_xlfn.ISOWEEKNUM(таблПродажи[[#This Row],[Дата]])</f>
        <v>45</v>
      </c>
      <c r="G994" t="s">
        <v>39</v>
      </c>
      <c r="H994">
        <v>3447584</v>
      </c>
      <c r="I994" t="s">
        <v>42</v>
      </c>
    </row>
    <row r="995" spans="1:9" x14ac:dyDescent="0.45">
      <c r="A995" t="s">
        <v>28</v>
      </c>
      <c r="B995" s="1">
        <v>43851</v>
      </c>
      <c r="C995">
        <v>2020</v>
      </c>
      <c r="D995" t="s">
        <v>96</v>
      </c>
      <c r="E995" t="s">
        <v>99</v>
      </c>
      <c r="F995">
        <f>_xlfn.ISOWEEKNUM(таблПродажи[[#This Row],[Дата]])</f>
        <v>4</v>
      </c>
      <c r="G995" t="s">
        <v>56</v>
      </c>
      <c r="H995">
        <v>698752</v>
      </c>
      <c r="I995" t="s">
        <v>61</v>
      </c>
    </row>
    <row r="996" spans="1:9" x14ac:dyDescent="0.45">
      <c r="A996" t="s">
        <v>23</v>
      </c>
      <c r="B996" s="1">
        <v>43306</v>
      </c>
      <c r="C996">
        <v>2018</v>
      </c>
      <c r="D996" t="s">
        <v>94</v>
      </c>
      <c r="E996" t="s">
        <v>98</v>
      </c>
      <c r="F996">
        <f>_xlfn.ISOWEEKNUM(таблПродажи[[#This Row],[Дата]])</f>
        <v>30</v>
      </c>
      <c r="G996" t="s">
        <v>73</v>
      </c>
      <c r="H996">
        <v>1542784</v>
      </c>
      <c r="I996" t="s">
        <v>74</v>
      </c>
    </row>
    <row r="997" spans="1:9" x14ac:dyDescent="0.45">
      <c r="A997" t="s">
        <v>64</v>
      </c>
      <c r="B997" s="1">
        <v>43985</v>
      </c>
      <c r="C997">
        <v>2020</v>
      </c>
      <c r="D997" t="s">
        <v>95</v>
      </c>
      <c r="E997" t="s">
        <v>108</v>
      </c>
      <c r="F997">
        <f>_xlfn.ISOWEEKNUM(таблПродажи[[#This Row],[Дата]])</f>
        <v>23</v>
      </c>
      <c r="G997" t="s">
        <v>80</v>
      </c>
      <c r="H997">
        <v>3520512</v>
      </c>
      <c r="I997" t="s">
        <v>81</v>
      </c>
    </row>
    <row r="998" spans="1:9" x14ac:dyDescent="0.45">
      <c r="A998" t="s">
        <v>21</v>
      </c>
      <c r="B998" s="1">
        <v>43176</v>
      </c>
      <c r="C998">
        <v>2018</v>
      </c>
      <c r="D998" t="s">
        <v>96</v>
      </c>
      <c r="E998" t="s">
        <v>101</v>
      </c>
      <c r="F998">
        <f>_xlfn.ISOWEEKNUM(таблПродажи[[#This Row],[Дата]])</f>
        <v>11</v>
      </c>
      <c r="G998" t="s">
        <v>73</v>
      </c>
      <c r="H998">
        <v>2841760</v>
      </c>
      <c r="I998" t="s">
        <v>79</v>
      </c>
    </row>
    <row r="999" spans="1:9" x14ac:dyDescent="0.45">
      <c r="A999" t="s">
        <v>31</v>
      </c>
      <c r="B999" s="1">
        <v>43425</v>
      </c>
      <c r="C999">
        <v>2018</v>
      </c>
      <c r="D999" t="s">
        <v>93</v>
      </c>
      <c r="E999" t="s">
        <v>106</v>
      </c>
      <c r="F999">
        <f>_xlfn.ISOWEEKNUM(таблПродажи[[#This Row],[Дата]])</f>
        <v>47</v>
      </c>
      <c r="G999" t="s">
        <v>33</v>
      </c>
      <c r="H999">
        <v>4480384</v>
      </c>
      <c r="I999" t="s">
        <v>34</v>
      </c>
    </row>
    <row r="1000" spans="1:9" x14ac:dyDescent="0.45">
      <c r="A1000" t="s">
        <v>10</v>
      </c>
      <c r="B1000" s="1">
        <v>43114</v>
      </c>
      <c r="C1000">
        <v>2018</v>
      </c>
      <c r="D1000" t="s">
        <v>96</v>
      </c>
      <c r="E1000" t="s">
        <v>99</v>
      </c>
      <c r="F1000">
        <f>_xlfn.ISOWEEKNUM(таблПродажи[[#This Row],[Дата]])</f>
        <v>2</v>
      </c>
      <c r="G1000" t="s">
        <v>8</v>
      </c>
      <c r="H1000">
        <v>398176</v>
      </c>
      <c r="I1000" t="s">
        <v>9</v>
      </c>
    </row>
    <row r="1001" spans="1:9" x14ac:dyDescent="0.45">
      <c r="A1001" t="s">
        <v>64</v>
      </c>
      <c r="B1001" s="1">
        <v>43142</v>
      </c>
      <c r="C1001">
        <v>2018</v>
      </c>
      <c r="D1001" t="s">
        <v>96</v>
      </c>
      <c r="E1001" t="s">
        <v>100</v>
      </c>
      <c r="F1001">
        <f>_xlfn.ISOWEEKNUM(таблПродажи[[#This Row],[Дата]])</f>
        <v>6</v>
      </c>
      <c r="G1001" t="s">
        <v>80</v>
      </c>
      <c r="H1001">
        <v>2709824</v>
      </c>
      <c r="I1001" t="s">
        <v>81</v>
      </c>
    </row>
    <row r="1002" spans="1:9" x14ac:dyDescent="0.45">
      <c r="A1002" t="s">
        <v>29</v>
      </c>
      <c r="B1002" s="1">
        <v>43459</v>
      </c>
      <c r="C1002">
        <v>2018</v>
      </c>
      <c r="D1002" t="s">
        <v>93</v>
      </c>
      <c r="E1002" t="s">
        <v>105</v>
      </c>
      <c r="F1002">
        <f>_xlfn.ISOWEEKNUM(таблПродажи[[#This Row],[Дата]])</f>
        <v>52</v>
      </c>
      <c r="G1002" t="s">
        <v>86</v>
      </c>
      <c r="H1002">
        <v>5584480</v>
      </c>
      <c r="I1002" t="s">
        <v>88</v>
      </c>
    </row>
    <row r="1003" spans="1:9" x14ac:dyDescent="0.45">
      <c r="A1003" t="s">
        <v>16</v>
      </c>
      <c r="B1003" s="1">
        <v>43994</v>
      </c>
      <c r="C1003">
        <v>2020</v>
      </c>
      <c r="D1003" t="s">
        <v>95</v>
      </c>
      <c r="E1003" t="s">
        <v>108</v>
      </c>
      <c r="F1003">
        <f>_xlfn.ISOWEEKNUM(таблПродажи[[#This Row],[Дата]])</f>
        <v>24</v>
      </c>
      <c r="G1003" t="s">
        <v>39</v>
      </c>
      <c r="H1003">
        <v>3545760</v>
      </c>
      <c r="I1003" t="s">
        <v>42</v>
      </c>
    </row>
    <row r="1004" spans="1:9" x14ac:dyDescent="0.45">
      <c r="A1004" t="s">
        <v>30</v>
      </c>
      <c r="B1004" s="1">
        <v>43572</v>
      </c>
      <c r="C1004">
        <v>2019</v>
      </c>
      <c r="D1004" t="s">
        <v>95</v>
      </c>
      <c r="E1004" t="s">
        <v>103</v>
      </c>
      <c r="F1004">
        <f>_xlfn.ISOWEEKNUM(таблПродажи[[#This Row],[Дата]])</f>
        <v>16</v>
      </c>
      <c r="G1004" t="s">
        <v>86</v>
      </c>
      <c r="H1004">
        <v>3915072</v>
      </c>
      <c r="I1004" t="s">
        <v>88</v>
      </c>
    </row>
    <row r="1005" spans="1:9" x14ac:dyDescent="0.45">
      <c r="A1005" t="s">
        <v>63</v>
      </c>
      <c r="B1005" s="1">
        <v>43476</v>
      </c>
      <c r="C1005">
        <v>2019</v>
      </c>
      <c r="D1005" t="s">
        <v>96</v>
      </c>
      <c r="E1005" t="s">
        <v>99</v>
      </c>
      <c r="F1005">
        <f>_xlfn.ISOWEEKNUM(таблПродажи[[#This Row],[Дата]])</f>
        <v>2</v>
      </c>
      <c r="G1005" t="s">
        <v>80</v>
      </c>
      <c r="H1005">
        <v>1255712</v>
      </c>
      <c r="I1005" t="s">
        <v>81</v>
      </c>
    </row>
    <row r="1006" spans="1:9" x14ac:dyDescent="0.45">
      <c r="A1006" t="s">
        <v>15</v>
      </c>
      <c r="B1006" s="1">
        <v>43479</v>
      </c>
      <c r="C1006">
        <v>2019</v>
      </c>
      <c r="D1006" t="s">
        <v>96</v>
      </c>
      <c r="E1006" t="s">
        <v>99</v>
      </c>
      <c r="F1006">
        <f>_xlfn.ISOWEEKNUM(таблПродажи[[#This Row],[Дата]])</f>
        <v>3</v>
      </c>
      <c r="G1006" t="s">
        <v>68</v>
      </c>
      <c r="H1006">
        <v>1093280</v>
      </c>
      <c r="I1006" t="s">
        <v>69</v>
      </c>
    </row>
    <row r="1007" spans="1:9" x14ac:dyDescent="0.45">
      <c r="A1007" t="s">
        <v>24</v>
      </c>
      <c r="B1007" s="1">
        <v>44171</v>
      </c>
      <c r="C1007">
        <v>2020</v>
      </c>
      <c r="D1007" t="s">
        <v>93</v>
      </c>
      <c r="E1007" t="s">
        <v>105</v>
      </c>
      <c r="F1007">
        <f>_xlfn.ISOWEEKNUM(таблПродажи[[#This Row],[Дата]])</f>
        <v>49</v>
      </c>
      <c r="G1007" t="s">
        <v>80</v>
      </c>
      <c r="H1007">
        <v>1828064</v>
      </c>
      <c r="I1007" t="s">
        <v>83</v>
      </c>
    </row>
    <row r="1008" spans="1:9" x14ac:dyDescent="0.45">
      <c r="A1008" t="s">
        <v>30</v>
      </c>
      <c r="B1008" s="1">
        <v>43958</v>
      </c>
      <c r="C1008">
        <v>2020</v>
      </c>
      <c r="D1008" t="s">
        <v>95</v>
      </c>
      <c r="E1008" t="s">
        <v>102</v>
      </c>
      <c r="F1008">
        <f>_xlfn.ISOWEEKNUM(таблПродажи[[#This Row],[Дата]])</f>
        <v>19</v>
      </c>
      <c r="G1008" t="s">
        <v>18</v>
      </c>
      <c r="H1008">
        <v>2829504</v>
      </c>
      <c r="I1008" t="s">
        <v>19</v>
      </c>
    </row>
    <row r="1009" spans="1:9" x14ac:dyDescent="0.45">
      <c r="A1009" t="s">
        <v>10</v>
      </c>
      <c r="B1009" s="1">
        <v>43742</v>
      </c>
      <c r="C1009">
        <v>2019</v>
      </c>
      <c r="D1009" t="s">
        <v>93</v>
      </c>
      <c r="E1009" t="s">
        <v>109</v>
      </c>
      <c r="F1009">
        <f>_xlfn.ISOWEEKNUM(таблПродажи[[#This Row],[Дата]])</f>
        <v>40</v>
      </c>
      <c r="G1009" t="s">
        <v>39</v>
      </c>
      <c r="H1009">
        <v>2241824</v>
      </c>
      <c r="I1009" t="s">
        <v>40</v>
      </c>
    </row>
    <row r="1010" spans="1:9" x14ac:dyDescent="0.45">
      <c r="A1010" t="s">
        <v>23</v>
      </c>
      <c r="B1010" s="1">
        <v>43319</v>
      </c>
      <c r="C1010">
        <v>2018</v>
      </c>
      <c r="D1010" t="s">
        <v>94</v>
      </c>
      <c r="E1010" t="s">
        <v>107</v>
      </c>
      <c r="F1010">
        <f>_xlfn.ISOWEEKNUM(таблПродажи[[#This Row],[Дата]])</f>
        <v>32</v>
      </c>
      <c r="G1010" t="s">
        <v>46</v>
      </c>
      <c r="H1010">
        <v>585856</v>
      </c>
      <c r="I1010" t="s">
        <v>47</v>
      </c>
    </row>
    <row r="1011" spans="1:9" x14ac:dyDescent="0.45">
      <c r="A1011" t="s">
        <v>28</v>
      </c>
      <c r="B1011" s="1">
        <v>43422</v>
      </c>
      <c r="C1011">
        <v>2018</v>
      </c>
      <c r="D1011" t="s">
        <v>93</v>
      </c>
      <c r="E1011" t="s">
        <v>106</v>
      </c>
      <c r="F1011">
        <f>_xlfn.ISOWEEKNUM(таблПродажи[[#This Row],[Дата]])</f>
        <v>46</v>
      </c>
      <c r="G1011" t="s">
        <v>18</v>
      </c>
      <c r="H1011">
        <v>5126720</v>
      </c>
      <c r="I1011" t="s">
        <v>115</v>
      </c>
    </row>
    <row r="1012" spans="1:9" x14ac:dyDescent="0.45">
      <c r="A1012" t="s">
        <v>24</v>
      </c>
      <c r="B1012" s="1">
        <v>43986</v>
      </c>
      <c r="C1012">
        <v>2020</v>
      </c>
      <c r="D1012" t="s">
        <v>95</v>
      </c>
      <c r="E1012" t="s">
        <v>108</v>
      </c>
      <c r="F1012">
        <f>_xlfn.ISOWEEKNUM(таблПродажи[[#This Row],[Дата]])</f>
        <v>23</v>
      </c>
      <c r="G1012" t="s">
        <v>46</v>
      </c>
      <c r="H1012">
        <v>1613184</v>
      </c>
      <c r="I1012" t="s">
        <v>48</v>
      </c>
    </row>
    <row r="1013" spans="1:9" x14ac:dyDescent="0.45">
      <c r="A1013" t="s">
        <v>28</v>
      </c>
      <c r="B1013" s="1">
        <v>43539</v>
      </c>
      <c r="C1013">
        <v>2019</v>
      </c>
      <c r="D1013" t="s">
        <v>96</v>
      </c>
      <c r="E1013" t="s">
        <v>101</v>
      </c>
      <c r="F1013">
        <f>_xlfn.ISOWEEKNUM(таблПродажи[[#This Row],[Дата]])</f>
        <v>11</v>
      </c>
      <c r="G1013" t="s">
        <v>80</v>
      </c>
      <c r="H1013">
        <v>2487904</v>
      </c>
      <c r="I1013" t="s">
        <v>82</v>
      </c>
    </row>
    <row r="1014" spans="1:9" x14ac:dyDescent="0.45">
      <c r="A1014" t="s">
        <v>23</v>
      </c>
      <c r="B1014" s="1">
        <v>43491</v>
      </c>
      <c r="C1014">
        <v>2019</v>
      </c>
      <c r="D1014" t="s">
        <v>96</v>
      </c>
      <c r="E1014" t="s">
        <v>99</v>
      </c>
      <c r="F1014">
        <f>_xlfn.ISOWEEKNUM(таблПродажи[[#This Row],[Дата]])</f>
        <v>4</v>
      </c>
      <c r="G1014" t="s">
        <v>39</v>
      </c>
      <c r="H1014">
        <v>1054720</v>
      </c>
      <c r="I1014" t="s">
        <v>41</v>
      </c>
    </row>
    <row r="1015" spans="1:9" x14ac:dyDescent="0.45">
      <c r="A1015" t="s">
        <v>58</v>
      </c>
      <c r="B1015" s="1">
        <v>43928</v>
      </c>
      <c r="C1015">
        <v>2020</v>
      </c>
      <c r="D1015" t="s">
        <v>95</v>
      </c>
      <c r="E1015" t="s">
        <v>103</v>
      </c>
      <c r="F1015">
        <f>_xlfn.ISOWEEKNUM(таблПродажи[[#This Row],[Дата]])</f>
        <v>15</v>
      </c>
      <c r="G1015" t="s">
        <v>80</v>
      </c>
      <c r="H1015">
        <v>3579456</v>
      </c>
      <c r="I1015" t="s">
        <v>83</v>
      </c>
    </row>
    <row r="1016" spans="1:9" x14ac:dyDescent="0.45">
      <c r="A1016" t="s">
        <v>38</v>
      </c>
      <c r="B1016" s="1">
        <v>43934</v>
      </c>
      <c r="C1016">
        <v>2020</v>
      </c>
      <c r="D1016" t="s">
        <v>95</v>
      </c>
      <c r="E1016" t="s">
        <v>103</v>
      </c>
      <c r="F1016">
        <f>_xlfn.ISOWEEKNUM(таблПродажи[[#This Row],[Дата]])</f>
        <v>16</v>
      </c>
      <c r="G1016" t="s">
        <v>68</v>
      </c>
      <c r="H1016">
        <v>3420032</v>
      </c>
      <c r="I1016" t="s">
        <v>70</v>
      </c>
    </row>
    <row r="1017" spans="1:9" x14ac:dyDescent="0.45">
      <c r="A1017" t="s">
        <v>31</v>
      </c>
      <c r="B1017" s="1">
        <v>44141</v>
      </c>
      <c r="C1017">
        <v>2020</v>
      </c>
      <c r="D1017" t="s">
        <v>93</v>
      </c>
      <c r="E1017" t="s">
        <v>106</v>
      </c>
      <c r="F1017">
        <f>_xlfn.ISOWEEKNUM(таблПродажи[[#This Row],[Дата]])</f>
        <v>45</v>
      </c>
      <c r="G1017" t="s">
        <v>33</v>
      </c>
      <c r="H1017">
        <v>2839264</v>
      </c>
      <c r="I1017" t="s">
        <v>37</v>
      </c>
    </row>
    <row r="1018" spans="1:9" x14ac:dyDescent="0.45">
      <c r="A1018" t="s">
        <v>63</v>
      </c>
      <c r="B1018" s="1">
        <v>44164</v>
      </c>
      <c r="C1018">
        <v>2020</v>
      </c>
      <c r="D1018" t="s">
        <v>93</v>
      </c>
      <c r="E1018" t="s">
        <v>106</v>
      </c>
      <c r="F1018">
        <f>_xlfn.ISOWEEKNUM(таблПродажи[[#This Row],[Дата]])</f>
        <v>48</v>
      </c>
      <c r="G1018" t="s">
        <v>80</v>
      </c>
      <c r="H1018">
        <v>2412704</v>
      </c>
      <c r="I1018" t="s">
        <v>81</v>
      </c>
    </row>
    <row r="1019" spans="1:9" x14ac:dyDescent="0.45">
      <c r="A1019" t="s">
        <v>31</v>
      </c>
      <c r="B1019" s="1">
        <v>43182</v>
      </c>
      <c r="C1019">
        <v>2018</v>
      </c>
      <c r="D1019" t="s">
        <v>96</v>
      </c>
      <c r="E1019" t="s">
        <v>101</v>
      </c>
      <c r="F1019">
        <f>_xlfn.ISOWEEKNUM(таблПродажи[[#This Row],[Дата]])</f>
        <v>12</v>
      </c>
      <c r="G1019" t="s">
        <v>33</v>
      </c>
      <c r="H1019">
        <v>1582272</v>
      </c>
      <c r="I1019" t="s">
        <v>34</v>
      </c>
    </row>
    <row r="1020" spans="1:9" x14ac:dyDescent="0.45">
      <c r="A1020" t="s">
        <v>29</v>
      </c>
      <c r="B1020" s="1">
        <v>43448</v>
      </c>
      <c r="C1020">
        <v>2018</v>
      </c>
      <c r="D1020" t="s">
        <v>93</v>
      </c>
      <c r="E1020" t="s">
        <v>105</v>
      </c>
      <c r="F1020">
        <f>_xlfn.ISOWEEKNUM(таблПродажи[[#This Row],[Дата]])</f>
        <v>50</v>
      </c>
      <c r="G1020" t="s">
        <v>65</v>
      </c>
      <c r="H1020">
        <v>5406080</v>
      </c>
      <c r="I1020" t="s">
        <v>35</v>
      </c>
    </row>
    <row r="1021" spans="1:9" x14ac:dyDescent="0.45">
      <c r="A1021" t="s">
        <v>30</v>
      </c>
      <c r="B1021" s="1">
        <v>44151</v>
      </c>
      <c r="C1021">
        <v>2020</v>
      </c>
      <c r="D1021" t="s">
        <v>93</v>
      </c>
      <c r="E1021" t="s">
        <v>106</v>
      </c>
      <c r="F1021">
        <f>_xlfn.ISOWEEKNUM(таблПродажи[[#This Row],[Дата]])</f>
        <v>47</v>
      </c>
      <c r="G1021" t="s">
        <v>65</v>
      </c>
      <c r="H1021">
        <v>4533824</v>
      </c>
      <c r="I1021" t="s">
        <v>66</v>
      </c>
    </row>
    <row r="1022" spans="1:9" x14ac:dyDescent="0.45">
      <c r="A1022" t="s">
        <v>38</v>
      </c>
      <c r="B1022" s="1">
        <v>43552</v>
      </c>
      <c r="C1022">
        <v>2019</v>
      </c>
      <c r="D1022" t="s">
        <v>96</v>
      </c>
      <c r="E1022" t="s">
        <v>101</v>
      </c>
      <c r="F1022">
        <f>_xlfn.ISOWEEKNUM(таблПродажи[[#This Row],[Дата]])</f>
        <v>13</v>
      </c>
      <c r="G1022" t="s">
        <v>68</v>
      </c>
      <c r="H1022">
        <v>500736</v>
      </c>
      <c r="I1022" t="s">
        <v>69</v>
      </c>
    </row>
    <row r="1023" spans="1:9" x14ac:dyDescent="0.45">
      <c r="A1023" t="s">
        <v>51</v>
      </c>
      <c r="B1023" s="1">
        <v>43834</v>
      </c>
      <c r="C1023">
        <v>2020</v>
      </c>
      <c r="D1023" t="s">
        <v>96</v>
      </c>
      <c r="E1023" t="s">
        <v>99</v>
      </c>
      <c r="F1023">
        <f>_xlfn.ISOWEEKNUM(таблПродажи[[#This Row],[Дата]])</f>
        <v>1</v>
      </c>
      <c r="G1023" t="s">
        <v>80</v>
      </c>
      <c r="H1023">
        <v>1432416</v>
      </c>
      <c r="I1023" t="s">
        <v>81</v>
      </c>
    </row>
    <row r="1024" spans="1:9" x14ac:dyDescent="0.45">
      <c r="A1024" t="s">
        <v>28</v>
      </c>
      <c r="B1024" s="1">
        <v>43838</v>
      </c>
      <c r="C1024">
        <v>2020</v>
      </c>
      <c r="D1024" t="s">
        <v>96</v>
      </c>
      <c r="E1024" t="s">
        <v>99</v>
      </c>
      <c r="F1024">
        <f>_xlfn.ISOWEEKNUM(таблПродажи[[#This Row],[Дата]])</f>
        <v>2</v>
      </c>
      <c r="G1024" t="s">
        <v>56</v>
      </c>
      <c r="H1024">
        <v>1457344</v>
      </c>
      <c r="I1024" t="s">
        <v>57</v>
      </c>
    </row>
    <row r="1025" spans="1:9" x14ac:dyDescent="0.45">
      <c r="A1025" t="s">
        <v>64</v>
      </c>
      <c r="B1025" s="1">
        <v>43855</v>
      </c>
      <c r="C1025">
        <v>2020</v>
      </c>
      <c r="D1025" t="s">
        <v>96</v>
      </c>
      <c r="E1025" t="s">
        <v>99</v>
      </c>
      <c r="F1025">
        <f>_xlfn.ISOWEEKNUM(таблПродажи[[#This Row],[Дата]])</f>
        <v>4</v>
      </c>
      <c r="G1025" t="s">
        <v>80</v>
      </c>
      <c r="H1025">
        <v>226048</v>
      </c>
      <c r="I1025" t="s">
        <v>82</v>
      </c>
    </row>
    <row r="1026" spans="1:9" x14ac:dyDescent="0.45">
      <c r="A1026" t="s">
        <v>5</v>
      </c>
      <c r="B1026" s="1">
        <v>43869</v>
      </c>
      <c r="C1026">
        <v>2020</v>
      </c>
      <c r="D1026" t="s">
        <v>96</v>
      </c>
      <c r="E1026" t="s">
        <v>100</v>
      </c>
      <c r="F1026">
        <f>_xlfn.ISOWEEKNUM(таблПродажи[[#This Row],[Дата]])</f>
        <v>6</v>
      </c>
      <c r="G1026" t="s">
        <v>68</v>
      </c>
      <c r="H1026">
        <v>2554048</v>
      </c>
      <c r="I1026" t="s">
        <v>70</v>
      </c>
    </row>
    <row r="1027" spans="1:9" x14ac:dyDescent="0.45">
      <c r="A1027" t="s">
        <v>21</v>
      </c>
      <c r="B1027" s="1">
        <v>43231</v>
      </c>
      <c r="C1027">
        <v>2018</v>
      </c>
      <c r="D1027" t="s">
        <v>95</v>
      </c>
      <c r="E1027" t="s">
        <v>102</v>
      </c>
      <c r="F1027">
        <f>_xlfn.ISOWEEKNUM(таблПродажи[[#This Row],[Дата]])</f>
        <v>19</v>
      </c>
      <c r="G1027" t="s">
        <v>73</v>
      </c>
      <c r="H1027">
        <v>968960</v>
      </c>
      <c r="I1027" t="s">
        <v>76</v>
      </c>
    </row>
    <row r="1028" spans="1:9" x14ac:dyDescent="0.45">
      <c r="A1028" t="s">
        <v>23</v>
      </c>
      <c r="B1028" s="1">
        <v>43850</v>
      </c>
      <c r="C1028">
        <v>2020</v>
      </c>
      <c r="D1028" t="s">
        <v>96</v>
      </c>
      <c r="E1028" t="s">
        <v>99</v>
      </c>
      <c r="F1028">
        <f>_xlfn.ISOWEEKNUM(таблПродажи[[#This Row],[Дата]])</f>
        <v>4</v>
      </c>
      <c r="G1028" t="s">
        <v>73</v>
      </c>
      <c r="H1028">
        <v>1537824</v>
      </c>
      <c r="I1028" t="s">
        <v>78</v>
      </c>
    </row>
    <row r="1029" spans="1:9" x14ac:dyDescent="0.45">
      <c r="A1029" t="s">
        <v>12</v>
      </c>
      <c r="B1029" s="1">
        <v>43568</v>
      </c>
      <c r="C1029">
        <v>2019</v>
      </c>
      <c r="D1029" t="s">
        <v>95</v>
      </c>
      <c r="E1029" t="s">
        <v>103</v>
      </c>
      <c r="F1029">
        <f>_xlfn.ISOWEEKNUM(таблПродажи[[#This Row],[Дата]])</f>
        <v>15</v>
      </c>
      <c r="G1029" t="s">
        <v>68</v>
      </c>
      <c r="H1029">
        <v>2300000</v>
      </c>
      <c r="I1029" t="s">
        <v>69</v>
      </c>
    </row>
    <row r="1030" spans="1:9" x14ac:dyDescent="0.45">
      <c r="A1030" t="s">
        <v>10</v>
      </c>
      <c r="B1030" s="1">
        <v>43581</v>
      </c>
      <c r="C1030">
        <v>2019</v>
      </c>
      <c r="D1030" t="s">
        <v>95</v>
      </c>
      <c r="E1030" t="s">
        <v>103</v>
      </c>
      <c r="F1030">
        <f>_xlfn.ISOWEEKNUM(таблПродажи[[#This Row],[Дата]])</f>
        <v>17</v>
      </c>
      <c r="G1030" t="s">
        <v>39</v>
      </c>
      <c r="H1030">
        <v>1485120</v>
      </c>
      <c r="I1030" t="s">
        <v>44</v>
      </c>
    </row>
    <row r="1031" spans="1:9" x14ac:dyDescent="0.45">
      <c r="A1031" t="s">
        <v>15</v>
      </c>
      <c r="B1031" s="1">
        <v>43858</v>
      </c>
      <c r="C1031">
        <v>2020</v>
      </c>
      <c r="D1031" t="s">
        <v>96</v>
      </c>
      <c r="E1031" t="s">
        <v>99</v>
      </c>
      <c r="F1031">
        <f>_xlfn.ISOWEEKNUM(таблПродажи[[#This Row],[Дата]])</f>
        <v>5</v>
      </c>
      <c r="G1031" t="s">
        <v>68</v>
      </c>
      <c r="H1031">
        <v>1254368</v>
      </c>
      <c r="I1031" t="s">
        <v>71</v>
      </c>
    </row>
    <row r="1032" spans="1:9" x14ac:dyDescent="0.45">
      <c r="A1032" t="s">
        <v>12</v>
      </c>
      <c r="B1032" s="1">
        <v>43561</v>
      </c>
      <c r="C1032">
        <v>2019</v>
      </c>
      <c r="D1032" t="s">
        <v>95</v>
      </c>
      <c r="E1032" t="s">
        <v>103</v>
      </c>
      <c r="F1032">
        <f>_xlfn.ISOWEEKNUM(таблПродажи[[#This Row],[Дата]])</f>
        <v>14</v>
      </c>
      <c r="G1032" t="s">
        <v>39</v>
      </c>
      <c r="H1032">
        <v>173280</v>
      </c>
      <c r="I1032" t="s">
        <v>40</v>
      </c>
    </row>
    <row r="1033" spans="1:9" x14ac:dyDescent="0.45">
      <c r="A1033" t="s">
        <v>28</v>
      </c>
      <c r="B1033" s="1">
        <v>43374</v>
      </c>
      <c r="C1033">
        <v>2018</v>
      </c>
      <c r="D1033" t="s">
        <v>93</v>
      </c>
      <c r="E1033" t="s">
        <v>109</v>
      </c>
      <c r="F1033">
        <f>_xlfn.ISOWEEKNUM(таблПродажи[[#This Row],[Дата]])</f>
        <v>40</v>
      </c>
      <c r="G1033" t="s">
        <v>80</v>
      </c>
      <c r="H1033">
        <v>2976064</v>
      </c>
      <c r="I1033" t="s">
        <v>85</v>
      </c>
    </row>
    <row r="1034" spans="1:9" x14ac:dyDescent="0.45">
      <c r="A1034" t="s">
        <v>23</v>
      </c>
      <c r="B1034" s="1">
        <v>43523</v>
      </c>
      <c r="C1034">
        <v>2019</v>
      </c>
      <c r="D1034" t="s">
        <v>96</v>
      </c>
      <c r="E1034" t="s">
        <v>100</v>
      </c>
      <c r="F1034">
        <f>_xlfn.ISOWEEKNUM(таблПродажи[[#This Row],[Дата]])</f>
        <v>9</v>
      </c>
      <c r="G1034" t="s">
        <v>18</v>
      </c>
      <c r="H1034">
        <v>1106400</v>
      </c>
      <c r="I1034" t="s">
        <v>22</v>
      </c>
    </row>
    <row r="1035" spans="1:9" x14ac:dyDescent="0.45">
      <c r="A1035" t="s">
        <v>23</v>
      </c>
      <c r="B1035" s="1">
        <v>43660</v>
      </c>
      <c r="C1035">
        <v>2019</v>
      </c>
      <c r="D1035" t="s">
        <v>94</v>
      </c>
      <c r="E1035" t="s">
        <v>98</v>
      </c>
      <c r="F1035">
        <f>_xlfn.ISOWEEKNUM(таблПродажи[[#This Row],[Дата]])</f>
        <v>28</v>
      </c>
      <c r="G1035" t="s">
        <v>46</v>
      </c>
      <c r="H1035">
        <v>227456</v>
      </c>
      <c r="I1035" t="s">
        <v>50</v>
      </c>
    </row>
    <row r="1036" spans="1:9" x14ac:dyDescent="0.45">
      <c r="A1036" t="s">
        <v>58</v>
      </c>
      <c r="B1036" s="1">
        <v>43484</v>
      </c>
      <c r="C1036">
        <v>2019</v>
      </c>
      <c r="D1036" t="s">
        <v>96</v>
      </c>
      <c r="E1036" t="s">
        <v>99</v>
      </c>
      <c r="F1036">
        <f>_xlfn.ISOWEEKNUM(таблПродажи[[#This Row],[Дата]])</f>
        <v>3</v>
      </c>
      <c r="G1036" t="s">
        <v>80</v>
      </c>
      <c r="H1036">
        <v>1524832</v>
      </c>
      <c r="I1036" t="s">
        <v>84</v>
      </c>
    </row>
    <row r="1037" spans="1:9" x14ac:dyDescent="0.45">
      <c r="A1037" t="s">
        <v>64</v>
      </c>
      <c r="B1037" s="1">
        <v>44129</v>
      </c>
      <c r="C1037">
        <v>2020</v>
      </c>
      <c r="D1037" t="s">
        <v>93</v>
      </c>
      <c r="E1037" t="s">
        <v>109</v>
      </c>
      <c r="F1037">
        <f>_xlfn.ISOWEEKNUM(таблПродажи[[#This Row],[Дата]])</f>
        <v>43</v>
      </c>
      <c r="G1037" t="s">
        <v>56</v>
      </c>
      <c r="H1037">
        <v>1376800</v>
      </c>
      <c r="I1037" t="s">
        <v>59</v>
      </c>
    </row>
    <row r="1038" spans="1:9" x14ac:dyDescent="0.45">
      <c r="A1038" t="s">
        <v>64</v>
      </c>
      <c r="B1038" s="1">
        <v>43158</v>
      </c>
      <c r="C1038">
        <v>2018</v>
      </c>
      <c r="D1038" t="s">
        <v>96</v>
      </c>
      <c r="E1038" t="s">
        <v>100</v>
      </c>
      <c r="F1038">
        <f>_xlfn.ISOWEEKNUM(таблПродажи[[#This Row],[Дата]])</f>
        <v>9</v>
      </c>
      <c r="G1038" t="s">
        <v>80</v>
      </c>
      <c r="H1038">
        <v>339520</v>
      </c>
      <c r="I1038" t="s">
        <v>83</v>
      </c>
    </row>
    <row r="1039" spans="1:9" x14ac:dyDescent="0.45">
      <c r="A1039" t="s">
        <v>30</v>
      </c>
      <c r="B1039" s="1">
        <v>43213</v>
      </c>
      <c r="C1039">
        <v>2018</v>
      </c>
      <c r="D1039" t="s">
        <v>95</v>
      </c>
      <c r="E1039" t="s">
        <v>103</v>
      </c>
      <c r="F1039">
        <f>_xlfn.ISOWEEKNUM(таблПродажи[[#This Row],[Дата]])</f>
        <v>17</v>
      </c>
      <c r="G1039" t="s">
        <v>18</v>
      </c>
      <c r="H1039">
        <v>1760352</v>
      </c>
      <c r="I1039" t="s">
        <v>22</v>
      </c>
    </row>
    <row r="1040" spans="1:9" x14ac:dyDescent="0.45">
      <c r="A1040" t="s">
        <v>29</v>
      </c>
      <c r="B1040" s="1">
        <v>44152</v>
      </c>
      <c r="C1040">
        <v>2020</v>
      </c>
      <c r="D1040" t="s">
        <v>93</v>
      </c>
      <c r="E1040" t="s">
        <v>106</v>
      </c>
      <c r="F1040">
        <f>_xlfn.ISOWEEKNUM(таблПродажи[[#This Row],[Дата]])</f>
        <v>47</v>
      </c>
      <c r="G1040" t="s">
        <v>65</v>
      </c>
      <c r="H1040">
        <v>382784</v>
      </c>
      <c r="I1040" t="s">
        <v>66</v>
      </c>
    </row>
    <row r="1041" spans="1:9" x14ac:dyDescent="0.45">
      <c r="A1041" t="s">
        <v>30</v>
      </c>
      <c r="B1041" s="1">
        <v>43621</v>
      </c>
      <c r="C1041">
        <v>2019</v>
      </c>
      <c r="D1041" t="s">
        <v>95</v>
      </c>
      <c r="E1041" t="s">
        <v>108</v>
      </c>
      <c r="F1041">
        <f>_xlfn.ISOWEEKNUM(таблПродажи[[#This Row],[Дата]])</f>
        <v>23</v>
      </c>
      <c r="G1041" t="s">
        <v>65</v>
      </c>
      <c r="H1041">
        <v>4263008</v>
      </c>
      <c r="I1041" t="s">
        <v>35</v>
      </c>
    </row>
    <row r="1042" spans="1:9" x14ac:dyDescent="0.45">
      <c r="A1042" t="s">
        <v>30</v>
      </c>
      <c r="B1042" s="1">
        <v>43990</v>
      </c>
      <c r="C1042">
        <v>2020</v>
      </c>
      <c r="D1042" t="s">
        <v>95</v>
      </c>
      <c r="E1042" t="s">
        <v>108</v>
      </c>
      <c r="F1042">
        <f>_xlfn.ISOWEEKNUM(таблПродажи[[#This Row],[Дата]])</f>
        <v>24</v>
      </c>
      <c r="G1042" t="s">
        <v>86</v>
      </c>
      <c r="H1042">
        <v>4694240</v>
      </c>
      <c r="I1042" t="s">
        <v>87</v>
      </c>
    </row>
    <row r="1043" spans="1:9" x14ac:dyDescent="0.45">
      <c r="A1043" t="s">
        <v>38</v>
      </c>
      <c r="B1043" s="1">
        <v>43992</v>
      </c>
      <c r="C1043">
        <v>2020</v>
      </c>
      <c r="D1043" t="s">
        <v>95</v>
      </c>
      <c r="E1043" t="s">
        <v>108</v>
      </c>
      <c r="F1043">
        <f>_xlfn.ISOWEEKNUM(таблПродажи[[#This Row],[Дата]])</f>
        <v>24</v>
      </c>
      <c r="G1043" t="s">
        <v>39</v>
      </c>
      <c r="H1043">
        <v>4730688</v>
      </c>
      <c r="I1043" t="s">
        <v>40</v>
      </c>
    </row>
    <row r="1044" spans="1:9" x14ac:dyDescent="0.45">
      <c r="A1044" t="s">
        <v>21</v>
      </c>
      <c r="B1044" s="1">
        <v>43194</v>
      </c>
      <c r="C1044">
        <v>2018</v>
      </c>
      <c r="D1044" t="s">
        <v>95</v>
      </c>
      <c r="E1044" t="s">
        <v>103</v>
      </c>
      <c r="F1044">
        <f>_xlfn.ISOWEEKNUM(таблПродажи[[#This Row],[Дата]])</f>
        <v>14</v>
      </c>
      <c r="G1044" t="s">
        <v>73</v>
      </c>
      <c r="H1044">
        <v>264096</v>
      </c>
      <c r="I1044" t="s">
        <v>74</v>
      </c>
    </row>
    <row r="1045" spans="1:9" x14ac:dyDescent="0.45">
      <c r="A1045" t="s">
        <v>21</v>
      </c>
      <c r="B1045" s="1">
        <v>43200</v>
      </c>
      <c r="C1045">
        <v>2018</v>
      </c>
      <c r="D1045" t="s">
        <v>95</v>
      </c>
      <c r="E1045" t="s">
        <v>103</v>
      </c>
      <c r="F1045">
        <f>_xlfn.ISOWEEKNUM(таблПродажи[[#This Row],[Дата]])</f>
        <v>15</v>
      </c>
      <c r="G1045" t="s">
        <v>39</v>
      </c>
      <c r="H1045">
        <v>4206048</v>
      </c>
      <c r="I1045" t="s">
        <v>41</v>
      </c>
    </row>
    <row r="1046" spans="1:9" x14ac:dyDescent="0.45">
      <c r="A1046" t="s">
        <v>28</v>
      </c>
      <c r="B1046" s="1">
        <v>43993</v>
      </c>
      <c r="C1046">
        <v>2020</v>
      </c>
      <c r="D1046" t="s">
        <v>95</v>
      </c>
      <c r="E1046" t="s">
        <v>108</v>
      </c>
      <c r="F1046">
        <f>_xlfn.ISOWEEKNUM(таблПродажи[[#This Row],[Дата]])</f>
        <v>24</v>
      </c>
      <c r="G1046" t="s">
        <v>56</v>
      </c>
      <c r="H1046">
        <v>4388928</v>
      </c>
      <c r="I1046" t="s">
        <v>60</v>
      </c>
    </row>
    <row r="1047" spans="1:9" x14ac:dyDescent="0.45">
      <c r="A1047" t="s">
        <v>27</v>
      </c>
      <c r="B1047" s="1">
        <v>43500</v>
      </c>
      <c r="C1047">
        <v>2019</v>
      </c>
      <c r="D1047" t="s">
        <v>96</v>
      </c>
      <c r="E1047" t="s">
        <v>100</v>
      </c>
      <c r="F1047">
        <f>_xlfn.ISOWEEKNUM(таблПродажи[[#This Row],[Дата]])</f>
        <v>6</v>
      </c>
      <c r="G1047" t="s">
        <v>56</v>
      </c>
      <c r="H1047">
        <v>275520</v>
      </c>
      <c r="I1047" t="s">
        <v>61</v>
      </c>
    </row>
    <row r="1048" spans="1:9" x14ac:dyDescent="0.45">
      <c r="A1048" t="s">
        <v>62</v>
      </c>
      <c r="B1048" s="1">
        <v>43626</v>
      </c>
      <c r="C1048">
        <v>2019</v>
      </c>
      <c r="D1048" t="s">
        <v>95</v>
      </c>
      <c r="E1048" t="s">
        <v>108</v>
      </c>
      <c r="F1048">
        <f>_xlfn.ISOWEEKNUM(таблПродажи[[#This Row],[Дата]])</f>
        <v>24</v>
      </c>
      <c r="G1048" t="s">
        <v>56</v>
      </c>
      <c r="H1048">
        <v>3547424</v>
      </c>
      <c r="I1048" t="s">
        <v>60</v>
      </c>
    </row>
    <row r="1049" spans="1:9" x14ac:dyDescent="0.45">
      <c r="A1049" t="s">
        <v>21</v>
      </c>
      <c r="B1049" s="1">
        <v>43194</v>
      </c>
      <c r="C1049">
        <v>2018</v>
      </c>
      <c r="D1049" t="s">
        <v>95</v>
      </c>
      <c r="E1049" t="s">
        <v>103</v>
      </c>
      <c r="F1049">
        <f>_xlfn.ISOWEEKNUM(таблПродажи[[#This Row],[Дата]])</f>
        <v>14</v>
      </c>
      <c r="G1049" t="s">
        <v>73</v>
      </c>
      <c r="H1049">
        <v>456928</v>
      </c>
      <c r="I1049" t="s">
        <v>75</v>
      </c>
    </row>
    <row r="1050" spans="1:9" x14ac:dyDescent="0.45">
      <c r="A1050" t="s">
        <v>16</v>
      </c>
      <c r="B1050" s="1">
        <v>43279</v>
      </c>
      <c r="C1050">
        <v>2018</v>
      </c>
      <c r="D1050" t="s">
        <v>95</v>
      </c>
      <c r="E1050" t="s">
        <v>108</v>
      </c>
      <c r="F1050">
        <f>_xlfn.ISOWEEKNUM(таблПродажи[[#This Row],[Дата]])</f>
        <v>26</v>
      </c>
      <c r="G1050" t="s">
        <v>18</v>
      </c>
      <c r="H1050">
        <v>3696288</v>
      </c>
      <c r="I1050" t="s">
        <v>26</v>
      </c>
    </row>
    <row r="1051" spans="1:9" x14ac:dyDescent="0.45">
      <c r="A1051" t="s">
        <v>16</v>
      </c>
      <c r="B1051" s="1">
        <v>43269</v>
      </c>
      <c r="C1051">
        <v>2018</v>
      </c>
      <c r="D1051" t="s">
        <v>95</v>
      </c>
      <c r="E1051" t="s">
        <v>108</v>
      </c>
      <c r="F1051">
        <f>_xlfn.ISOWEEKNUM(таблПродажи[[#This Row],[Дата]])</f>
        <v>25</v>
      </c>
      <c r="G1051" t="s">
        <v>18</v>
      </c>
      <c r="H1051">
        <v>2558336</v>
      </c>
      <c r="I1051" t="s">
        <v>22</v>
      </c>
    </row>
    <row r="1052" spans="1:9" x14ac:dyDescent="0.45">
      <c r="A1052" t="s">
        <v>27</v>
      </c>
      <c r="B1052" s="1">
        <v>43614</v>
      </c>
      <c r="C1052">
        <v>2019</v>
      </c>
      <c r="D1052" t="s">
        <v>95</v>
      </c>
      <c r="E1052" t="s">
        <v>102</v>
      </c>
      <c r="F1052">
        <f>_xlfn.ISOWEEKNUM(таблПродажи[[#This Row],[Дата]])</f>
        <v>22</v>
      </c>
      <c r="G1052" t="s">
        <v>56</v>
      </c>
      <c r="H1052">
        <v>1453472</v>
      </c>
      <c r="I1052" t="s">
        <v>60</v>
      </c>
    </row>
    <row r="1053" spans="1:9" x14ac:dyDescent="0.45">
      <c r="A1053" t="s">
        <v>29</v>
      </c>
      <c r="B1053" s="1">
        <v>43563</v>
      </c>
      <c r="C1053">
        <v>2019</v>
      </c>
      <c r="D1053" t="s">
        <v>95</v>
      </c>
      <c r="E1053" t="s">
        <v>103</v>
      </c>
      <c r="F1053">
        <f>_xlfn.ISOWEEKNUM(таблПродажи[[#This Row],[Дата]])</f>
        <v>15</v>
      </c>
      <c r="G1053" t="s">
        <v>56</v>
      </c>
      <c r="H1053">
        <v>842912</v>
      </c>
      <c r="I1053" t="s">
        <v>59</v>
      </c>
    </row>
    <row r="1054" spans="1:9" x14ac:dyDescent="0.45">
      <c r="A1054" t="s">
        <v>64</v>
      </c>
      <c r="B1054" s="1">
        <v>43828</v>
      </c>
      <c r="C1054">
        <v>2019</v>
      </c>
      <c r="D1054" t="s">
        <v>93</v>
      </c>
      <c r="E1054" t="s">
        <v>105</v>
      </c>
      <c r="F1054">
        <f>_xlfn.ISOWEEKNUM(таблПродажи[[#This Row],[Дата]])</f>
        <v>52</v>
      </c>
      <c r="G1054" t="s">
        <v>80</v>
      </c>
      <c r="H1054">
        <v>1287264</v>
      </c>
      <c r="I1054" t="s">
        <v>83</v>
      </c>
    </row>
    <row r="1055" spans="1:9" x14ac:dyDescent="0.45">
      <c r="A1055" t="s">
        <v>12</v>
      </c>
      <c r="B1055" s="1">
        <v>43509</v>
      </c>
      <c r="C1055">
        <v>2019</v>
      </c>
      <c r="D1055" t="s">
        <v>96</v>
      </c>
      <c r="E1055" t="s">
        <v>100</v>
      </c>
      <c r="F1055">
        <f>_xlfn.ISOWEEKNUM(таблПродажи[[#This Row],[Дата]])</f>
        <v>7</v>
      </c>
      <c r="G1055" t="s">
        <v>8</v>
      </c>
      <c r="H1055">
        <v>1182816</v>
      </c>
      <c r="I1055" t="s">
        <v>9</v>
      </c>
    </row>
    <row r="1056" spans="1:9" x14ac:dyDescent="0.45">
      <c r="A1056" t="s">
        <v>62</v>
      </c>
      <c r="B1056" s="1">
        <v>43908</v>
      </c>
      <c r="C1056">
        <v>2020</v>
      </c>
      <c r="D1056" t="s">
        <v>96</v>
      </c>
      <c r="E1056" t="s">
        <v>101</v>
      </c>
      <c r="F1056">
        <f>_xlfn.ISOWEEKNUM(таблПродажи[[#This Row],[Дата]])</f>
        <v>12</v>
      </c>
      <c r="G1056" t="s">
        <v>80</v>
      </c>
      <c r="H1056">
        <v>1547776</v>
      </c>
      <c r="I1056" t="s">
        <v>84</v>
      </c>
    </row>
    <row r="1057" spans="1:9" x14ac:dyDescent="0.45">
      <c r="A1057" t="s">
        <v>55</v>
      </c>
      <c r="B1057" s="1">
        <v>43571</v>
      </c>
      <c r="C1057">
        <v>2019</v>
      </c>
      <c r="D1057" t="s">
        <v>95</v>
      </c>
      <c r="E1057" t="s">
        <v>103</v>
      </c>
      <c r="F1057">
        <f>_xlfn.ISOWEEKNUM(таблПродажи[[#This Row],[Дата]])</f>
        <v>16</v>
      </c>
      <c r="G1057" t="s">
        <v>80</v>
      </c>
      <c r="H1057">
        <v>1887104</v>
      </c>
      <c r="I1057" t="s">
        <v>82</v>
      </c>
    </row>
    <row r="1058" spans="1:9" x14ac:dyDescent="0.45">
      <c r="A1058" t="s">
        <v>25</v>
      </c>
      <c r="B1058" s="1">
        <v>43218</v>
      </c>
      <c r="C1058">
        <v>2018</v>
      </c>
      <c r="D1058" t="s">
        <v>95</v>
      </c>
      <c r="E1058" t="s">
        <v>103</v>
      </c>
      <c r="F1058">
        <f>_xlfn.ISOWEEKNUM(таблПродажи[[#This Row],[Дата]])</f>
        <v>17</v>
      </c>
      <c r="G1058" t="s">
        <v>56</v>
      </c>
      <c r="H1058">
        <v>4464704</v>
      </c>
      <c r="I1058" t="s">
        <v>57</v>
      </c>
    </row>
    <row r="1059" spans="1:9" x14ac:dyDescent="0.45">
      <c r="A1059" t="s">
        <v>62</v>
      </c>
      <c r="B1059" s="1">
        <v>43137</v>
      </c>
      <c r="C1059">
        <v>2018</v>
      </c>
      <c r="D1059" t="s">
        <v>96</v>
      </c>
      <c r="E1059" t="s">
        <v>100</v>
      </c>
      <c r="F1059">
        <f>_xlfn.ISOWEEKNUM(таблПродажи[[#This Row],[Дата]])</f>
        <v>6</v>
      </c>
      <c r="G1059" t="s">
        <v>80</v>
      </c>
      <c r="H1059">
        <v>1501824</v>
      </c>
      <c r="I1059" t="s">
        <v>85</v>
      </c>
    </row>
    <row r="1060" spans="1:9" x14ac:dyDescent="0.45">
      <c r="A1060" t="s">
        <v>28</v>
      </c>
      <c r="B1060" s="1">
        <v>43608</v>
      </c>
      <c r="C1060">
        <v>2019</v>
      </c>
      <c r="D1060" t="s">
        <v>95</v>
      </c>
      <c r="E1060" t="s">
        <v>102</v>
      </c>
      <c r="F1060">
        <f>_xlfn.ISOWEEKNUM(таблПродажи[[#This Row],[Дата]])</f>
        <v>21</v>
      </c>
      <c r="G1060" t="s">
        <v>18</v>
      </c>
      <c r="H1060">
        <v>184832</v>
      </c>
      <c r="I1060" t="s">
        <v>115</v>
      </c>
    </row>
    <row r="1061" spans="1:9" x14ac:dyDescent="0.45">
      <c r="A1061" t="s">
        <v>16</v>
      </c>
      <c r="B1061" s="1">
        <v>43846</v>
      </c>
      <c r="C1061">
        <v>2020</v>
      </c>
      <c r="D1061" t="s">
        <v>96</v>
      </c>
      <c r="E1061" t="s">
        <v>99</v>
      </c>
      <c r="F1061">
        <f>_xlfn.ISOWEEKNUM(таблПродажи[[#This Row],[Дата]])</f>
        <v>3</v>
      </c>
      <c r="G1061" t="s">
        <v>18</v>
      </c>
      <c r="H1061">
        <v>800832</v>
      </c>
      <c r="I1061" t="s">
        <v>19</v>
      </c>
    </row>
    <row r="1062" spans="1:9" x14ac:dyDescent="0.45">
      <c r="A1062" t="s">
        <v>45</v>
      </c>
      <c r="B1062" s="1">
        <v>43351</v>
      </c>
      <c r="C1062">
        <v>2018</v>
      </c>
      <c r="D1062" t="s">
        <v>94</v>
      </c>
      <c r="E1062" t="s">
        <v>104</v>
      </c>
      <c r="F1062">
        <f>_xlfn.ISOWEEKNUM(таблПродажи[[#This Row],[Дата]])</f>
        <v>36</v>
      </c>
      <c r="G1062" t="s">
        <v>39</v>
      </c>
      <c r="H1062">
        <v>114848</v>
      </c>
      <c r="I1062" t="s">
        <v>44</v>
      </c>
    </row>
    <row r="1063" spans="1:9" x14ac:dyDescent="0.45">
      <c r="A1063" t="s">
        <v>25</v>
      </c>
      <c r="B1063" s="1">
        <v>43926</v>
      </c>
      <c r="C1063">
        <v>2020</v>
      </c>
      <c r="D1063" t="s">
        <v>95</v>
      </c>
      <c r="E1063" t="s">
        <v>103</v>
      </c>
      <c r="F1063">
        <f>_xlfn.ISOWEEKNUM(таблПродажи[[#This Row],[Дата]])</f>
        <v>14</v>
      </c>
      <c r="G1063" t="s">
        <v>56</v>
      </c>
      <c r="H1063">
        <v>247968</v>
      </c>
      <c r="I1063" t="s">
        <v>57</v>
      </c>
    </row>
    <row r="1064" spans="1:9" x14ac:dyDescent="0.45">
      <c r="A1064" t="s">
        <v>51</v>
      </c>
      <c r="B1064" s="1">
        <v>43925</v>
      </c>
      <c r="C1064">
        <v>2020</v>
      </c>
      <c r="D1064" t="s">
        <v>95</v>
      </c>
      <c r="E1064" t="s">
        <v>103</v>
      </c>
      <c r="F1064">
        <f>_xlfn.ISOWEEKNUM(таблПродажи[[#This Row],[Дата]])</f>
        <v>14</v>
      </c>
      <c r="G1064" t="s">
        <v>80</v>
      </c>
      <c r="H1064">
        <v>1095776</v>
      </c>
      <c r="I1064" t="s">
        <v>84</v>
      </c>
    </row>
    <row r="1065" spans="1:9" x14ac:dyDescent="0.45">
      <c r="A1065" t="s">
        <v>23</v>
      </c>
      <c r="B1065" s="1">
        <v>43760</v>
      </c>
      <c r="C1065">
        <v>2019</v>
      </c>
      <c r="D1065" t="s">
        <v>93</v>
      </c>
      <c r="E1065" t="s">
        <v>109</v>
      </c>
      <c r="F1065">
        <f>_xlfn.ISOWEEKNUM(таблПродажи[[#This Row],[Дата]])</f>
        <v>43</v>
      </c>
      <c r="G1065" t="s">
        <v>73</v>
      </c>
      <c r="H1065">
        <v>429344</v>
      </c>
      <c r="I1065" t="s">
        <v>77</v>
      </c>
    </row>
    <row r="1066" spans="1:9" x14ac:dyDescent="0.45">
      <c r="A1066" t="s">
        <v>29</v>
      </c>
      <c r="B1066" s="1">
        <v>43180</v>
      </c>
      <c r="C1066">
        <v>2018</v>
      </c>
      <c r="D1066" t="s">
        <v>96</v>
      </c>
      <c r="E1066" t="s">
        <v>101</v>
      </c>
      <c r="F1066">
        <f>_xlfn.ISOWEEKNUM(таблПродажи[[#This Row],[Дата]])</f>
        <v>12</v>
      </c>
      <c r="G1066" t="s">
        <v>56</v>
      </c>
      <c r="H1066">
        <v>244864</v>
      </c>
      <c r="I1066" t="s">
        <v>61</v>
      </c>
    </row>
    <row r="1067" spans="1:9" x14ac:dyDescent="0.45">
      <c r="A1067" t="s">
        <v>24</v>
      </c>
      <c r="B1067" s="1">
        <v>43159</v>
      </c>
      <c r="C1067">
        <v>2018</v>
      </c>
      <c r="D1067" t="s">
        <v>96</v>
      </c>
      <c r="E1067" t="s">
        <v>100</v>
      </c>
      <c r="F1067">
        <f>_xlfn.ISOWEEKNUM(таблПродажи[[#This Row],[Дата]])</f>
        <v>9</v>
      </c>
      <c r="G1067" t="s">
        <v>73</v>
      </c>
      <c r="H1067">
        <v>1798496</v>
      </c>
      <c r="I1067" t="s">
        <v>78</v>
      </c>
    </row>
    <row r="1068" spans="1:9" x14ac:dyDescent="0.45">
      <c r="A1068" t="s">
        <v>30</v>
      </c>
      <c r="B1068" s="1">
        <v>43286</v>
      </c>
      <c r="C1068">
        <v>2018</v>
      </c>
      <c r="D1068" t="s">
        <v>94</v>
      </c>
      <c r="E1068" t="s">
        <v>98</v>
      </c>
      <c r="F1068">
        <f>_xlfn.ISOWEEKNUM(таблПродажи[[#This Row],[Дата]])</f>
        <v>27</v>
      </c>
      <c r="G1068" t="s">
        <v>65</v>
      </c>
      <c r="H1068">
        <v>2221248</v>
      </c>
      <c r="I1068" t="s">
        <v>66</v>
      </c>
    </row>
    <row r="1069" spans="1:9" x14ac:dyDescent="0.45">
      <c r="A1069" t="s">
        <v>23</v>
      </c>
      <c r="B1069" s="1">
        <v>43476</v>
      </c>
      <c r="C1069">
        <v>2019</v>
      </c>
      <c r="D1069" t="s">
        <v>96</v>
      </c>
      <c r="E1069" t="s">
        <v>99</v>
      </c>
      <c r="F1069">
        <f>_xlfn.ISOWEEKNUM(таблПродажи[[#This Row],[Дата]])</f>
        <v>2</v>
      </c>
      <c r="G1069" t="s">
        <v>39</v>
      </c>
      <c r="H1069">
        <v>1425600</v>
      </c>
      <c r="I1069" t="s">
        <v>41</v>
      </c>
    </row>
    <row r="1070" spans="1:9" x14ac:dyDescent="0.45">
      <c r="A1070" t="s">
        <v>24</v>
      </c>
      <c r="B1070" s="1">
        <v>43922</v>
      </c>
      <c r="C1070">
        <v>2020</v>
      </c>
      <c r="D1070" t="s">
        <v>95</v>
      </c>
      <c r="E1070" t="s">
        <v>103</v>
      </c>
      <c r="F1070">
        <f>_xlfn.ISOWEEKNUM(таблПродажи[[#This Row],[Дата]])</f>
        <v>14</v>
      </c>
      <c r="G1070" t="s">
        <v>46</v>
      </c>
      <c r="H1070">
        <v>570944</v>
      </c>
      <c r="I1070" t="s">
        <v>47</v>
      </c>
    </row>
    <row r="1071" spans="1:9" x14ac:dyDescent="0.45">
      <c r="A1071" t="s">
        <v>12</v>
      </c>
      <c r="B1071" s="1">
        <v>43464</v>
      </c>
      <c r="C1071">
        <v>2018</v>
      </c>
      <c r="D1071" t="s">
        <v>93</v>
      </c>
      <c r="E1071" t="s">
        <v>105</v>
      </c>
      <c r="F1071">
        <f>_xlfn.ISOWEEKNUM(таблПродажи[[#This Row],[Дата]])</f>
        <v>52</v>
      </c>
      <c r="G1071" t="s">
        <v>8</v>
      </c>
      <c r="H1071">
        <v>963072</v>
      </c>
      <c r="I1071" t="s">
        <v>9</v>
      </c>
    </row>
    <row r="1072" spans="1:9" x14ac:dyDescent="0.45">
      <c r="A1072" t="s">
        <v>51</v>
      </c>
      <c r="B1072" s="1">
        <v>43330</v>
      </c>
      <c r="C1072">
        <v>2018</v>
      </c>
      <c r="D1072" t="s">
        <v>94</v>
      </c>
      <c r="E1072" t="s">
        <v>107</v>
      </c>
      <c r="F1072">
        <f>_xlfn.ISOWEEKNUM(таблПродажи[[#This Row],[Дата]])</f>
        <v>33</v>
      </c>
      <c r="G1072" t="s">
        <v>18</v>
      </c>
      <c r="H1072">
        <v>609536</v>
      </c>
      <c r="I1072" t="s">
        <v>19</v>
      </c>
    </row>
    <row r="1073" spans="1:9" x14ac:dyDescent="0.45">
      <c r="A1073" t="s">
        <v>52</v>
      </c>
      <c r="B1073" s="1">
        <v>44106</v>
      </c>
      <c r="C1073">
        <v>2020</v>
      </c>
      <c r="D1073" t="s">
        <v>93</v>
      </c>
      <c r="E1073" t="s">
        <v>109</v>
      </c>
      <c r="F1073">
        <f>_xlfn.ISOWEEKNUM(таблПродажи[[#This Row],[Дата]])</f>
        <v>40</v>
      </c>
      <c r="G1073" t="s">
        <v>56</v>
      </c>
      <c r="H1073">
        <v>7003584</v>
      </c>
      <c r="I1073" t="s">
        <v>60</v>
      </c>
    </row>
    <row r="1074" spans="1:9" x14ac:dyDescent="0.45">
      <c r="A1074" t="s">
        <v>28</v>
      </c>
      <c r="B1074" s="1">
        <v>43893</v>
      </c>
      <c r="C1074">
        <v>2020</v>
      </c>
      <c r="D1074" t="s">
        <v>96</v>
      </c>
      <c r="E1074" t="s">
        <v>101</v>
      </c>
      <c r="F1074">
        <f>_xlfn.ISOWEEKNUM(таблПродажи[[#This Row],[Дата]])</f>
        <v>10</v>
      </c>
      <c r="G1074" t="s">
        <v>56</v>
      </c>
      <c r="H1074">
        <v>3844800</v>
      </c>
      <c r="I1074" t="s">
        <v>61</v>
      </c>
    </row>
    <row r="1075" spans="1:9" x14ac:dyDescent="0.45">
      <c r="A1075" t="s">
        <v>23</v>
      </c>
      <c r="B1075" s="1">
        <v>43504</v>
      </c>
      <c r="C1075">
        <v>2019</v>
      </c>
      <c r="D1075" t="s">
        <v>96</v>
      </c>
      <c r="E1075" t="s">
        <v>100</v>
      </c>
      <c r="F1075">
        <f>_xlfn.ISOWEEKNUM(таблПродажи[[#This Row],[Дата]])</f>
        <v>6</v>
      </c>
      <c r="G1075" t="s">
        <v>39</v>
      </c>
      <c r="H1075">
        <v>564896</v>
      </c>
      <c r="I1075" t="s">
        <v>41</v>
      </c>
    </row>
    <row r="1076" spans="1:9" x14ac:dyDescent="0.45">
      <c r="A1076" t="s">
        <v>29</v>
      </c>
      <c r="B1076" s="1">
        <v>43199</v>
      </c>
      <c r="C1076">
        <v>2018</v>
      </c>
      <c r="D1076" t="s">
        <v>95</v>
      </c>
      <c r="E1076" t="s">
        <v>103</v>
      </c>
      <c r="F1076">
        <f>_xlfn.ISOWEEKNUM(таблПродажи[[#This Row],[Дата]])</f>
        <v>15</v>
      </c>
      <c r="G1076" t="s">
        <v>18</v>
      </c>
      <c r="H1076">
        <v>1536416</v>
      </c>
      <c r="I1076" t="s">
        <v>19</v>
      </c>
    </row>
    <row r="1077" spans="1:9" x14ac:dyDescent="0.45">
      <c r="A1077" t="s">
        <v>16</v>
      </c>
      <c r="B1077" s="1">
        <v>43738</v>
      </c>
      <c r="C1077">
        <v>2019</v>
      </c>
      <c r="D1077" t="s">
        <v>94</v>
      </c>
      <c r="E1077" t="s">
        <v>104</v>
      </c>
      <c r="F1077">
        <f>_xlfn.ISOWEEKNUM(таблПродажи[[#This Row],[Дата]])</f>
        <v>40</v>
      </c>
      <c r="G1077" t="s">
        <v>18</v>
      </c>
      <c r="H1077">
        <v>5481984</v>
      </c>
      <c r="I1077" t="s">
        <v>22</v>
      </c>
    </row>
    <row r="1078" spans="1:9" x14ac:dyDescent="0.45">
      <c r="A1078" t="s">
        <v>28</v>
      </c>
      <c r="B1078" s="1">
        <v>43243</v>
      </c>
      <c r="C1078">
        <v>2018</v>
      </c>
      <c r="D1078" t="s">
        <v>95</v>
      </c>
      <c r="E1078" t="s">
        <v>102</v>
      </c>
      <c r="F1078">
        <f>_xlfn.ISOWEEKNUM(таблПродажи[[#This Row],[Дата]])</f>
        <v>21</v>
      </c>
      <c r="G1078" t="s">
        <v>56</v>
      </c>
      <c r="H1078">
        <v>2907648</v>
      </c>
      <c r="I1078" t="s">
        <v>57</v>
      </c>
    </row>
    <row r="1079" spans="1:9" x14ac:dyDescent="0.45">
      <c r="A1079" t="s">
        <v>27</v>
      </c>
      <c r="B1079" s="1">
        <v>43842</v>
      </c>
      <c r="C1079">
        <v>2020</v>
      </c>
      <c r="D1079" t="s">
        <v>96</v>
      </c>
      <c r="E1079" t="s">
        <v>99</v>
      </c>
      <c r="F1079">
        <f>_xlfn.ISOWEEKNUM(таблПродажи[[#This Row],[Дата]])</f>
        <v>2</v>
      </c>
      <c r="G1079" t="s">
        <v>80</v>
      </c>
      <c r="H1079">
        <v>1597408</v>
      </c>
      <c r="I1079" t="s">
        <v>84</v>
      </c>
    </row>
    <row r="1080" spans="1:9" x14ac:dyDescent="0.45">
      <c r="A1080" t="s">
        <v>15</v>
      </c>
      <c r="B1080" s="1">
        <v>43636</v>
      </c>
      <c r="C1080">
        <v>2019</v>
      </c>
      <c r="D1080" t="s">
        <v>95</v>
      </c>
      <c r="E1080" t="s">
        <v>108</v>
      </c>
      <c r="F1080">
        <f>_xlfn.ISOWEEKNUM(таблПродажи[[#This Row],[Дата]])</f>
        <v>25</v>
      </c>
      <c r="G1080" t="s">
        <v>8</v>
      </c>
      <c r="H1080">
        <v>4353728</v>
      </c>
      <c r="I1080" t="s">
        <v>13</v>
      </c>
    </row>
    <row r="1081" spans="1:9" x14ac:dyDescent="0.45">
      <c r="A1081" t="s">
        <v>38</v>
      </c>
      <c r="B1081" s="1">
        <v>43860</v>
      </c>
      <c r="C1081">
        <v>2020</v>
      </c>
      <c r="D1081" t="s">
        <v>96</v>
      </c>
      <c r="E1081" t="s">
        <v>99</v>
      </c>
      <c r="F1081">
        <f>_xlfn.ISOWEEKNUM(таблПродажи[[#This Row],[Дата]])</f>
        <v>5</v>
      </c>
      <c r="G1081" t="s">
        <v>68</v>
      </c>
      <c r="H1081">
        <v>446528</v>
      </c>
      <c r="I1081" t="s">
        <v>72</v>
      </c>
    </row>
    <row r="1082" spans="1:9" x14ac:dyDescent="0.45">
      <c r="A1082" t="s">
        <v>51</v>
      </c>
      <c r="B1082" s="1">
        <v>43165</v>
      </c>
      <c r="C1082">
        <v>2018</v>
      </c>
      <c r="D1082" t="s">
        <v>96</v>
      </c>
      <c r="E1082" t="s">
        <v>101</v>
      </c>
      <c r="F1082">
        <f>_xlfn.ISOWEEKNUM(таблПродажи[[#This Row],[Дата]])</f>
        <v>10</v>
      </c>
      <c r="G1082" t="s">
        <v>46</v>
      </c>
      <c r="H1082">
        <v>9130656</v>
      </c>
      <c r="I1082" t="s">
        <v>54</v>
      </c>
    </row>
    <row r="1083" spans="1:9" x14ac:dyDescent="0.45">
      <c r="A1083" t="s">
        <v>29</v>
      </c>
      <c r="B1083" s="1">
        <v>43947</v>
      </c>
      <c r="C1083">
        <v>2020</v>
      </c>
      <c r="D1083" t="s">
        <v>95</v>
      </c>
      <c r="E1083" t="s">
        <v>103</v>
      </c>
      <c r="F1083">
        <f>_xlfn.ISOWEEKNUM(таблПродажи[[#This Row],[Дата]])</f>
        <v>17</v>
      </c>
      <c r="G1083" t="s">
        <v>80</v>
      </c>
      <c r="H1083">
        <v>4147328</v>
      </c>
      <c r="I1083" t="s">
        <v>83</v>
      </c>
    </row>
    <row r="1084" spans="1:9" x14ac:dyDescent="0.45">
      <c r="A1084" t="s">
        <v>12</v>
      </c>
      <c r="B1084" s="1">
        <v>43887</v>
      </c>
      <c r="C1084">
        <v>2020</v>
      </c>
      <c r="D1084" t="s">
        <v>96</v>
      </c>
      <c r="E1084" t="s">
        <v>100</v>
      </c>
      <c r="F1084">
        <f>_xlfn.ISOWEEKNUM(таблПродажи[[#This Row],[Дата]])</f>
        <v>9</v>
      </c>
      <c r="G1084" t="s">
        <v>8</v>
      </c>
      <c r="H1084">
        <v>1995712</v>
      </c>
      <c r="I1084" t="s">
        <v>9</v>
      </c>
    </row>
    <row r="1085" spans="1:9" x14ac:dyDescent="0.45">
      <c r="A1085" t="s">
        <v>62</v>
      </c>
      <c r="B1085" s="1">
        <v>43790</v>
      </c>
      <c r="C1085">
        <v>2019</v>
      </c>
      <c r="D1085" t="s">
        <v>93</v>
      </c>
      <c r="E1085" t="s">
        <v>106</v>
      </c>
      <c r="F1085">
        <f>_xlfn.ISOWEEKNUM(таблПродажи[[#This Row],[Дата]])</f>
        <v>47</v>
      </c>
      <c r="G1085" t="s">
        <v>80</v>
      </c>
      <c r="H1085">
        <v>4989600</v>
      </c>
      <c r="I1085" t="s">
        <v>84</v>
      </c>
    </row>
    <row r="1086" spans="1:9" x14ac:dyDescent="0.45">
      <c r="A1086" t="s">
        <v>23</v>
      </c>
      <c r="B1086" s="1">
        <v>43171</v>
      </c>
      <c r="C1086">
        <v>2018</v>
      </c>
      <c r="D1086" t="s">
        <v>96</v>
      </c>
      <c r="E1086" t="s">
        <v>101</v>
      </c>
      <c r="F1086">
        <f>_xlfn.ISOWEEKNUM(таблПродажи[[#This Row],[Дата]])</f>
        <v>11</v>
      </c>
      <c r="G1086" t="s">
        <v>39</v>
      </c>
      <c r="H1086">
        <v>2834048</v>
      </c>
      <c r="I1086" t="s">
        <v>42</v>
      </c>
    </row>
    <row r="1087" spans="1:9" x14ac:dyDescent="0.45">
      <c r="A1087" t="s">
        <v>5</v>
      </c>
      <c r="B1087" s="1">
        <v>44082</v>
      </c>
      <c r="C1087">
        <v>2020</v>
      </c>
      <c r="D1087" t="s">
        <v>94</v>
      </c>
      <c r="E1087" t="s">
        <v>104</v>
      </c>
      <c r="F1087">
        <f>_xlfn.ISOWEEKNUM(таблПродажи[[#This Row],[Дата]])</f>
        <v>37</v>
      </c>
      <c r="G1087" t="s">
        <v>68</v>
      </c>
      <c r="H1087">
        <v>540256</v>
      </c>
      <c r="I1087" t="s">
        <v>70</v>
      </c>
    </row>
    <row r="1088" spans="1:9" x14ac:dyDescent="0.45">
      <c r="A1088" t="s">
        <v>21</v>
      </c>
      <c r="B1088" s="1">
        <v>43913</v>
      </c>
      <c r="C1088">
        <v>2020</v>
      </c>
      <c r="D1088" t="s">
        <v>96</v>
      </c>
      <c r="E1088" t="s">
        <v>101</v>
      </c>
      <c r="F1088">
        <f>_xlfn.ISOWEEKNUM(таблПродажи[[#This Row],[Дата]])</f>
        <v>13</v>
      </c>
      <c r="G1088" t="s">
        <v>39</v>
      </c>
      <c r="H1088">
        <v>2204928</v>
      </c>
      <c r="I1088" t="s">
        <v>40</v>
      </c>
    </row>
    <row r="1089" spans="1:9" x14ac:dyDescent="0.45">
      <c r="A1089" t="s">
        <v>24</v>
      </c>
      <c r="B1089" s="1">
        <v>43434</v>
      </c>
      <c r="C1089">
        <v>2018</v>
      </c>
      <c r="D1089" t="s">
        <v>93</v>
      </c>
      <c r="E1089" t="s">
        <v>106</v>
      </c>
      <c r="F1089">
        <f>_xlfn.ISOWEEKNUM(таблПродажи[[#This Row],[Дата]])</f>
        <v>48</v>
      </c>
      <c r="G1089" t="s">
        <v>80</v>
      </c>
      <c r="H1089">
        <v>718080</v>
      </c>
      <c r="I1089" t="s">
        <v>85</v>
      </c>
    </row>
    <row r="1090" spans="1:9" x14ac:dyDescent="0.45">
      <c r="A1090" t="s">
        <v>28</v>
      </c>
      <c r="B1090" s="1">
        <v>44013</v>
      </c>
      <c r="C1090">
        <v>2020</v>
      </c>
      <c r="D1090" t="s">
        <v>94</v>
      </c>
      <c r="E1090" t="s">
        <v>98</v>
      </c>
      <c r="F1090">
        <f>_xlfn.ISOWEEKNUM(таблПродажи[[#This Row],[Дата]])</f>
        <v>27</v>
      </c>
      <c r="G1090" t="s">
        <v>80</v>
      </c>
      <c r="H1090">
        <v>3155424</v>
      </c>
      <c r="I1090" t="s">
        <v>84</v>
      </c>
    </row>
    <row r="1091" spans="1:9" x14ac:dyDescent="0.45">
      <c r="A1091" t="s">
        <v>51</v>
      </c>
      <c r="B1091" s="1">
        <v>43531</v>
      </c>
      <c r="C1091">
        <v>2019</v>
      </c>
      <c r="D1091" t="s">
        <v>96</v>
      </c>
      <c r="E1091" t="s">
        <v>101</v>
      </c>
      <c r="F1091">
        <f>_xlfn.ISOWEEKNUM(таблПродажи[[#This Row],[Дата]])</f>
        <v>10</v>
      </c>
      <c r="G1091" t="s">
        <v>80</v>
      </c>
      <c r="H1091">
        <v>8288256</v>
      </c>
      <c r="I1091" t="s">
        <v>81</v>
      </c>
    </row>
    <row r="1092" spans="1:9" x14ac:dyDescent="0.45">
      <c r="A1092" t="s">
        <v>21</v>
      </c>
      <c r="B1092" s="1">
        <v>44083</v>
      </c>
      <c r="C1092">
        <v>2020</v>
      </c>
      <c r="D1092" t="s">
        <v>94</v>
      </c>
      <c r="E1092" t="s">
        <v>104</v>
      </c>
      <c r="F1092">
        <f>_xlfn.ISOWEEKNUM(таблПродажи[[#This Row],[Дата]])</f>
        <v>37</v>
      </c>
      <c r="G1092" t="s">
        <v>73</v>
      </c>
      <c r="H1092">
        <v>73824</v>
      </c>
      <c r="I1092" t="s">
        <v>75</v>
      </c>
    </row>
    <row r="1093" spans="1:9" x14ac:dyDescent="0.45">
      <c r="A1093" t="s">
        <v>21</v>
      </c>
      <c r="B1093" s="1">
        <v>43439</v>
      </c>
      <c r="C1093">
        <v>2018</v>
      </c>
      <c r="D1093" t="s">
        <v>93</v>
      </c>
      <c r="E1093" t="s">
        <v>105</v>
      </c>
      <c r="F1093">
        <f>_xlfn.ISOWEEKNUM(таблПродажи[[#This Row],[Дата]])</f>
        <v>49</v>
      </c>
      <c r="G1093" t="s">
        <v>39</v>
      </c>
      <c r="H1093">
        <v>3562720</v>
      </c>
      <c r="I1093" t="s">
        <v>41</v>
      </c>
    </row>
    <row r="1094" spans="1:9" x14ac:dyDescent="0.45">
      <c r="A1094" t="s">
        <v>10</v>
      </c>
      <c r="B1094" s="1">
        <v>43837</v>
      </c>
      <c r="C1094">
        <v>2020</v>
      </c>
      <c r="D1094" t="s">
        <v>96</v>
      </c>
      <c r="E1094" t="s">
        <v>99</v>
      </c>
      <c r="F1094">
        <f>_xlfn.ISOWEEKNUM(таблПродажи[[#This Row],[Дата]])</f>
        <v>2</v>
      </c>
      <c r="G1094" t="s">
        <v>68</v>
      </c>
      <c r="H1094">
        <v>863072</v>
      </c>
      <c r="I1094" t="s">
        <v>71</v>
      </c>
    </row>
    <row r="1095" spans="1:9" x14ac:dyDescent="0.45">
      <c r="A1095" t="s">
        <v>64</v>
      </c>
      <c r="B1095" s="1">
        <v>43755</v>
      </c>
      <c r="C1095">
        <v>2019</v>
      </c>
      <c r="D1095" t="s">
        <v>93</v>
      </c>
      <c r="E1095" t="s">
        <v>109</v>
      </c>
      <c r="F1095">
        <f>_xlfn.ISOWEEKNUM(таблПродажи[[#This Row],[Дата]])</f>
        <v>42</v>
      </c>
      <c r="G1095" t="s">
        <v>80</v>
      </c>
      <c r="H1095">
        <v>1718400</v>
      </c>
      <c r="I1095" t="s">
        <v>84</v>
      </c>
    </row>
    <row r="1096" spans="1:9" x14ac:dyDescent="0.45">
      <c r="A1096" t="s">
        <v>31</v>
      </c>
      <c r="B1096" s="1">
        <v>43963</v>
      </c>
      <c r="C1096">
        <v>2020</v>
      </c>
      <c r="D1096" t="s">
        <v>95</v>
      </c>
      <c r="E1096" t="s">
        <v>102</v>
      </c>
      <c r="F1096">
        <f>_xlfn.ISOWEEKNUM(таблПродажи[[#This Row],[Дата]])</f>
        <v>20</v>
      </c>
      <c r="G1096" t="s">
        <v>33</v>
      </c>
      <c r="H1096">
        <v>2271200</v>
      </c>
      <c r="I1096" t="s">
        <v>36</v>
      </c>
    </row>
    <row r="1097" spans="1:9" x14ac:dyDescent="0.45">
      <c r="A1097" t="s">
        <v>5</v>
      </c>
      <c r="B1097" s="1">
        <v>44186</v>
      </c>
      <c r="C1097">
        <v>2020</v>
      </c>
      <c r="D1097" t="s">
        <v>93</v>
      </c>
      <c r="E1097" t="s">
        <v>105</v>
      </c>
      <c r="F1097">
        <f>_xlfn.ISOWEEKNUM(таблПродажи[[#This Row],[Дата]])</f>
        <v>52</v>
      </c>
      <c r="G1097" t="s">
        <v>8</v>
      </c>
      <c r="H1097">
        <v>7210240</v>
      </c>
      <c r="I1097" t="s">
        <v>9</v>
      </c>
    </row>
    <row r="1098" spans="1:9" x14ac:dyDescent="0.45">
      <c r="A1098" t="s">
        <v>23</v>
      </c>
      <c r="B1098" s="1">
        <v>43929</v>
      </c>
      <c r="C1098">
        <v>2020</v>
      </c>
      <c r="D1098" t="s">
        <v>95</v>
      </c>
      <c r="E1098" t="s">
        <v>103</v>
      </c>
      <c r="F1098">
        <f>_xlfn.ISOWEEKNUM(таблПродажи[[#This Row],[Дата]])</f>
        <v>15</v>
      </c>
      <c r="G1098" t="s">
        <v>73</v>
      </c>
      <c r="H1098">
        <v>2289344</v>
      </c>
      <c r="I1098" t="s">
        <v>75</v>
      </c>
    </row>
    <row r="1099" spans="1:9" x14ac:dyDescent="0.45">
      <c r="A1099" t="s">
        <v>29</v>
      </c>
      <c r="B1099" s="1">
        <v>44139</v>
      </c>
      <c r="C1099">
        <v>2020</v>
      </c>
      <c r="D1099" t="s">
        <v>93</v>
      </c>
      <c r="E1099" t="s">
        <v>106</v>
      </c>
      <c r="F1099">
        <f>_xlfn.ISOWEEKNUM(таблПродажи[[#This Row],[Дата]])</f>
        <v>45</v>
      </c>
      <c r="G1099" t="s">
        <v>56</v>
      </c>
      <c r="H1099">
        <v>373120</v>
      </c>
      <c r="I1099" t="s">
        <v>59</v>
      </c>
    </row>
    <row r="1100" spans="1:9" x14ac:dyDescent="0.45">
      <c r="A1100" t="s">
        <v>24</v>
      </c>
      <c r="B1100" s="1">
        <v>44123</v>
      </c>
      <c r="C1100">
        <v>2020</v>
      </c>
      <c r="D1100" t="s">
        <v>93</v>
      </c>
      <c r="E1100" t="s">
        <v>109</v>
      </c>
      <c r="F1100">
        <f>_xlfn.ISOWEEKNUM(таблПродажи[[#This Row],[Дата]])</f>
        <v>43</v>
      </c>
      <c r="G1100" t="s">
        <v>73</v>
      </c>
      <c r="H1100">
        <v>2181344</v>
      </c>
      <c r="I1100" t="s">
        <v>76</v>
      </c>
    </row>
    <row r="1101" spans="1:9" x14ac:dyDescent="0.45">
      <c r="A1101" t="s">
        <v>30</v>
      </c>
      <c r="B1101" s="1">
        <v>43760</v>
      </c>
      <c r="C1101">
        <v>2019</v>
      </c>
      <c r="D1101" t="s">
        <v>93</v>
      </c>
      <c r="E1101" t="s">
        <v>109</v>
      </c>
      <c r="F1101">
        <f>_xlfn.ISOWEEKNUM(таблПродажи[[#This Row],[Дата]])</f>
        <v>43</v>
      </c>
      <c r="G1101" t="s">
        <v>65</v>
      </c>
      <c r="H1101">
        <v>176032</v>
      </c>
      <c r="I1101" t="s">
        <v>66</v>
      </c>
    </row>
    <row r="1102" spans="1:9" x14ac:dyDescent="0.45">
      <c r="A1102" t="s">
        <v>28</v>
      </c>
      <c r="B1102" s="1">
        <v>43577</v>
      </c>
      <c r="C1102">
        <v>2019</v>
      </c>
      <c r="D1102" t="s">
        <v>95</v>
      </c>
      <c r="E1102" t="s">
        <v>103</v>
      </c>
      <c r="F1102">
        <f>_xlfn.ISOWEEKNUM(таблПродажи[[#This Row],[Дата]])</f>
        <v>17</v>
      </c>
      <c r="G1102" t="s">
        <v>18</v>
      </c>
      <c r="H1102">
        <v>2020352</v>
      </c>
      <c r="I1102" t="s">
        <v>19</v>
      </c>
    </row>
    <row r="1103" spans="1:9" x14ac:dyDescent="0.45">
      <c r="A1103" t="s">
        <v>28</v>
      </c>
      <c r="B1103" s="1">
        <v>43155</v>
      </c>
      <c r="C1103">
        <v>2018</v>
      </c>
      <c r="D1103" t="s">
        <v>96</v>
      </c>
      <c r="E1103" t="s">
        <v>100</v>
      </c>
      <c r="F1103">
        <f>_xlfn.ISOWEEKNUM(таблПродажи[[#This Row],[Дата]])</f>
        <v>8</v>
      </c>
      <c r="G1103" t="s">
        <v>80</v>
      </c>
      <c r="H1103">
        <v>1441696</v>
      </c>
      <c r="I1103" t="s">
        <v>82</v>
      </c>
    </row>
    <row r="1104" spans="1:9" x14ac:dyDescent="0.45">
      <c r="A1104" t="s">
        <v>15</v>
      </c>
      <c r="B1104" s="1">
        <v>43773</v>
      </c>
      <c r="C1104">
        <v>2019</v>
      </c>
      <c r="D1104" t="s">
        <v>93</v>
      </c>
      <c r="E1104" t="s">
        <v>106</v>
      </c>
      <c r="F1104">
        <f>_xlfn.ISOWEEKNUM(таблПродажи[[#This Row],[Дата]])</f>
        <v>45</v>
      </c>
      <c r="G1104" t="s">
        <v>8</v>
      </c>
      <c r="H1104">
        <v>1246784</v>
      </c>
      <c r="I1104" t="s">
        <v>9</v>
      </c>
    </row>
    <row r="1105" spans="1:9" x14ac:dyDescent="0.45">
      <c r="A1105" t="s">
        <v>55</v>
      </c>
      <c r="B1105" s="1">
        <v>44193</v>
      </c>
      <c r="C1105">
        <v>2020</v>
      </c>
      <c r="D1105" t="s">
        <v>93</v>
      </c>
      <c r="E1105" t="s">
        <v>105</v>
      </c>
      <c r="F1105">
        <f>_xlfn.ISOWEEKNUM(таблПродажи[[#This Row],[Дата]])</f>
        <v>53</v>
      </c>
      <c r="G1105" t="s">
        <v>56</v>
      </c>
      <c r="H1105">
        <v>1085024</v>
      </c>
      <c r="I1105" t="s">
        <v>57</v>
      </c>
    </row>
    <row r="1106" spans="1:9" x14ac:dyDescent="0.45">
      <c r="A1106" t="s">
        <v>30</v>
      </c>
      <c r="B1106" s="1">
        <v>43595</v>
      </c>
      <c r="C1106">
        <v>2019</v>
      </c>
      <c r="D1106" t="s">
        <v>95</v>
      </c>
      <c r="E1106" t="s">
        <v>102</v>
      </c>
      <c r="F1106">
        <f>_xlfn.ISOWEEKNUM(таблПродажи[[#This Row],[Дата]])</f>
        <v>19</v>
      </c>
      <c r="G1106" t="s">
        <v>18</v>
      </c>
      <c r="H1106">
        <v>3961376</v>
      </c>
      <c r="I1106" t="s">
        <v>115</v>
      </c>
    </row>
    <row r="1107" spans="1:9" x14ac:dyDescent="0.45">
      <c r="A1107" t="s">
        <v>63</v>
      </c>
      <c r="B1107" s="1">
        <v>43564</v>
      </c>
      <c r="C1107">
        <v>2019</v>
      </c>
      <c r="D1107" t="s">
        <v>95</v>
      </c>
      <c r="E1107" t="s">
        <v>103</v>
      </c>
      <c r="F1107">
        <f>_xlfn.ISOWEEKNUM(таблПродажи[[#This Row],[Дата]])</f>
        <v>15</v>
      </c>
      <c r="G1107" t="s">
        <v>80</v>
      </c>
      <c r="H1107">
        <v>3167424</v>
      </c>
      <c r="I1107" t="s">
        <v>81</v>
      </c>
    </row>
    <row r="1108" spans="1:9" x14ac:dyDescent="0.45">
      <c r="A1108" t="s">
        <v>21</v>
      </c>
      <c r="B1108" s="1">
        <v>43581</v>
      </c>
      <c r="C1108">
        <v>2019</v>
      </c>
      <c r="D1108" t="s">
        <v>95</v>
      </c>
      <c r="E1108" t="s">
        <v>103</v>
      </c>
      <c r="F1108">
        <f>_xlfn.ISOWEEKNUM(таблПродажи[[#This Row],[Дата]])</f>
        <v>17</v>
      </c>
      <c r="G1108" t="s">
        <v>73</v>
      </c>
      <c r="H1108">
        <v>1911552</v>
      </c>
      <c r="I1108" t="s">
        <v>79</v>
      </c>
    </row>
    <row r="1109" spans="1:9" x14ac:dyDescent="0.45">
      <c r="A1109" t="s">
        <v>62</v>
      </c>
      <c r="B1109" s="1">
        <v>43893</v>
      </c>
      <c r="C1109">
        <v>2020</v>
      </c>
      <c r="D1109" t="s">
        <v>96</v>
      </c>
      <c r="E1109" t="s">
        <v>101</v>
      </c>
      <c r="F1109">
        <f>_xlfn.ISOWEEKNUM(таблПродажи[[#This Row],[Дата]])</f>
        <v>10</v>
      </c>
      <c r="G1109" t="s">
        <v>80</v>
      </c>
      <c r="H1109">
        <v>4364640</v>
      </c>
      <c r="I1109" t="s">
        <v>81</v>
      </c>
    </row>
    <row r="1110" spans="1:9" x14ac:dyDescent="0.45">
      <c r="A1110" t="s">
        <v>45</v>
      </c>
      <c r="B1110" s="1">
        <v>43957</v>
      </c>
      <c r="C1110">
        <v>2020</v>
      </c>
      <c r="D1110" t="s">
        <v>95</v>
      </c>
      <c r="E1110" t="s">
        <v>102</v>
      </c>
      <c r="F1110">
        <f>_xlfn.ISOWEEKNUM(таблПродажи[[#This Row],[Дата]])</f>
        <v>19</v>
      </c>
      <c r="G1110" t="s">
        <v>68</v>
      </c>
      <c r="H1110">
        <v>1473824</v>
      </c>
      <c r="I1110" t="s">
        <v>71</v>
      </c>
    </row>
    <row r="1111" spans="1:9" x14ac:dyDescent="0.45">
      <c r="A1111" t="s">
        <v>38</v>
      </c>
      <c r="B1111" s="1">
        <v>43876</v>
      </c>
      <c r="C1111">
        <v>2020</v>
      </c>
      <c r="D1111" t="s">
        <v>96</v>
      </c>
      <c r="E1111" t="s">
        <v>100</v>
      </c>
      <c r="F1111">
        <f>_xlfn.ISOWEEKNUM(таблПродажи[[#This Row],[Дата]])</f>
        <v>7</v>
      </c>
      <c r="G1111" t="s">
        <v>8</v>
      </c>
      <c r="H1111">
        <v>2420000</v>
      </c>
      <c r="I1111" t="s">
        <v>9</v>
      </c>
    </row>
    <row r="1112" spans="1:9" x14ac:dyDescent="0.45">
      <c r="A1112" t="s">
        <v>52</v>
      </c>
      <c r="B1112" s="1">
        <v>43476</v>
      </c>
      <c r="C1112">
        <v>2019</v>
      </c>
      <c r="D1112" t="s">
        <v>96</v>
      </c>
      <c r="E1112" t="s">
        <v>99</v>
      </c>
      <c r="F1112">
        <f>_xlfn.ISOWEEKNUM(таблПродажи[[#This Row],[Дата]])</f>
        <v>2</v>
      </c>
      <c r="G1112" t="s">
        <v>80</v>
      </c>
      <c r="H1112">
        <v>1445568</v>
      </c>
      <c r="I1112" t="s">
        <v>83</v>
      </c>
    </row>
    <row r="1113" spans="1:9" x14ac:dyDescent="0.45">
      <c r="A1113" t="s">
        <v>24</v>
      </c>
      <c r="B1113" s="1">
        <v>43294</v>
      </c>
      <c r="C1113">
        <v>2018</v>
      </c>
      <c r="D1113" t="s">
        <v>94</v>
      </c>
      <c r="E1113" t="s">
        <v>98</v>
      </c>
      <c r="F1113">
        <f>_xlfn.ISOWEEKNUM(таблПродажи[[#This Row],[Дата]])</f>
        <v>28</v>
      </c>
      <c r="G1113" t="s">
        <v>46</v>
      </c>
      <c r="H1113">
        <v>178048</v>
      </c>
      <c r="I1113" t="s">
        <v>54</v>
      </c>
    </row>
    <row r="1114" spans="1:9" x14ac:dyDescent="0.45">
      <c r="A1114" t="s">
        <v>63</v>
      </c>
      <c r="B1114" s="1">
        <v>43498</v>
      </c>
      <c r="C1114">
        <v>2019</v>
      </c>
      <c r="D1114" t="s">
        <v>96</v>
      </c>
      <c r="E1114" t="s">
        <v>100</v>
      </c>
      <c r="F1114">
        <f>_xlfn.ISOWEEKNUM(таблПродажи[[#This Row],[Дата]])</f>
        <v>5</v>
      </c>
      <c r="G1114" t="s">
        <v>56</v>
      </c>
      <c r="H1114">
        <v>286816</v>
      </c>
      <c r="I1114" t="s">
        <v>57</v>
      </c>
    </row>
    <row r="1115" spans="1:9" x14ac:dyDescent="0.45">
      <c r="A1115" t="s">
        <v>12</v>
      </c>
      <c r="B1115" s="1">
        <v>43947</v>
      </c>
      <c r="C1115">
        <v>2020</v>
      </c>
      <c r="D1115" t="s">
        <v>95</v>
      </c>
      <c r="E1115" t="s">
        <v>103</v>
      </c>
      <c r="F1115">
        <f>_xlfn.ISOWEEKNUM(таблПродажи[[#This Row],[Дата]])</f>
        <v>17</v>
      </c>
      <c r="G1115" t="s">
        <v>8</v>
      </c>
      <c r="H1115">
        <v>2567424</v>
      </c>
      <c r="I1115" t="s">
        <v>13</v>
      </c>
    </row>
    <row r="1116" spans="1:9" x14ac:dyDescent="0.45">
      <c r="A1116" t="s">
        <v>38</v>
      </c>
      <c r="B1116" s="1">
        <v>44000</v>
      </c>
      <c r="C1116">
        <v>2020</v>
      </c>
      <c r="D1116" t="s">
        <v>95</v>
      </c>
      <c r="E1116" t="s">
        <v>108</v>
      </c>
      <c r="F1116">
        <f>_xlfn.ISOWEEKNUM(таблПродажи[[#This Row],[Дата]])</f>
        <v>25</v>
      </c>
      <c r="G1116" t="s">
        <v>8</v>
      </c>
      <c r="H1116">
        <v>4660704</v>
      </c>
      <c r="I1116" t="s">
        <v>9</v>
      </c>
    </row>
    <row r="1117" spans="1:9" x14ac:dyDescent="0.45">
      <c r="A1117" t="s">
        <v>24</v>
      </c>
      <c r="B1117" s="1">
        <v>43928</v>
      </c>
      <c r="C1117">
        <v>2020</v>
      </c>
      <c r="D1117" t="s">
        <v>95</v>
      </c>
      <c r="E1117" t="s">
        <v>103</v>
      </c>
      <c r="F1117">
        <f>_xlfn.ISOWEEKNUM(таблПродажи[[#This Row],[Дата]])</f>
        <v>15</v>
      </c>
      <c r="G1117" t="s">
        <v>73</v>
      </c>
      <c r="H1117">
        <v>2640288</v>
      </c>
      <c r="I1117" t="s">
        <v>74</v>
      </c>
    </row>
    <row r="1118" spans="1:9" x14ac:dyDescent="0.45">
      <c r="A1118" t="s">
        <v>10</v>
      </c>
      <c r="B1118" s="1">
        <v>43860</v>
      </c>
      <c r="C1118">
        <v>2020</v>
      </c>
      <c r="D1118" t="s">
        <v>96</v>
      </c>
      <c r="E1118" t="s">
        <v>99</v>
      </c>
      <c r="F1118">
        <f>_xlfn.ISOWEEKNUM(таблПродажи[[#This Row],[Дата]])</f>
        <v>5</v>
      </c>
      <c r="G1118" t="s">
        <v>68</v>
      </c>
      <c r="H1118">
        <v>1365440</v>
      </c>
      <c r="I1118" t="s">
        <v>71</v>
      </c>
    </row>
    <row r="1119" spans="1:9" x14ac:dyDescent="0.45">
      <c r="A1119" t="s">
        <v>58</v>
      </c>
      <c r="B1119" s="1">
        <v>44010</v>
      </c>
      <c r="C1119">
        <v>2020</v>
      </c>
      <c r="D1119" t="s">
        <v>95</v>
      </c>
      <c r="E1119" t="s">
        <v>108</v>
      </c>
      <c r="F1119">
        <f>_xlfn.ISOWEEKNUM(таблПродажи[[#This Row],[Дата]])</f>
        <v>26</v>
      </c>
      <c r="G1119" t="s">
        <v>80</v>
      </c>
      <c r="H1119">
        <v>289440</v>
      </c>
      <c r="I1119" t="s">
        <v>82</v>
      </c>
    </row>
    <row r="1120" spans="1:9" x14ac:dyDescent="0.45">
      <c r="A1120" t="s">
        <v>64</v>
      </c>
      <c r="B1120" s="1">
        <v>43478</v>
      </c>
      <c r="C1120">
        <v>2019</v>
      </c>
      <c r="D1120" t="s">
        <v>96</v>
      </c>
      <c r="E1120" t="s">
        <v>99</v>
      </c>
      <c r="F1120">
        <f>_xlfn.ISOWEEKNUM(таблПродажи[[#This Row],[Дата]])</f>
        <v>2</v>
      </c>
      <c r="G1120" t="s">
        <v>56</v>
      </c>
      <c r="H1120">
        <v>1579104</v>
      </c>
      <c r="I1120" t="s">
        <v>57</v>
      </c>
    </row>
    <row r="1121" spans="1:9" x14ac:dyDescent="0.45">
      <c r="A1121" t="s">
        <v>29</v>
      </c>
      <c r="B1121" s="1">
        <v>43835</v>
      </c>
      <c r="C1121">
        <v>2020</v>
      </c>
      <c r="D1121" t="s">
        <v>96</v>
      </c>
      <c r="E1121" t="s">
        <v>99</v>
      </c>
      <c r="F1121">
        <f>_xlfn.ISOWEEKNUM(таблПродажи[[#This Row],[Дата]])</f>
        <v>1</v>
      </c>
      <c r="G1121" t="s">
        <v>80</v>
      </c>
      <c r="H1121">
        <v>337888</v>
      </c>
      <c r="I1121" t="s">
        <v>83</v>
      </c>
    </row>
    <row r="1122" spans="1:9" x14ac:dyDescent="0.45">
      <c r="A1122" t="s">
        <v>15</v>
      </c>
      <c r="B1122" s="1">
        <v>43958</v>
      </c>
      <c r="C1122">
        <v>2020</v>
      </c>
      <c r="D1122" t="s">
        <v>95</v>
      </c>
      <c r="E1122" t="s">
        <v>102</v>
      </c>
      <c r="F1122">
        <f>_xlfn.ISOWEEKNUM(таблПродажи[[#This Row],[Дата]])</f>
        <v>19</v>
      </c>
      <c r="G1122" t="s">
        <v>68</v>
      </c>
      <c r="H1122">
        <v>1665824</v>
      </c>
      <c r="I1122" t="s">
        <v>70</v>
      </c>
    </row>
    <row r="1123" spans="1:9" x14ac:dyDescent="0.45">
      <c r="A1123" t="s">
        <v>30</v>
      </c>
      <c r="B1123" s="1">
        <v>44195</v>
      </c>
      <c r="C1123">
        <v>2020</v>
      </c>
      <c r="D1123" t="s">
        <v>93</v>
      </c>
      <c r="E1123" t="s">
        <v>105</v>
      </c>
      <c r="F1123">
        <f>_xlfn.ISOWEEKNUM(таблПродажи[[#This Row],[Дата]])</f>
        <v>53</v>
      </c>
      <c r="G1123" t="s">
        <v>86</v>
      </c>
      <c r="H1123">
        <v>253312</v>
      </c>
      <c r="I1123" t="s">
        <v>87</v>
      </c>
    </row>
    <row r="1124" spans="1:9" x14ac:dyDescent="0.45">
      <c r="A1124" t="s">
        <v>52</v>
      </c>
      <c r="B1124" s="1">
        <v>43661</v>
      </c>
      <c r="C1124">
        <v>2019</v>
      </c>
      <c r="D1124" t="s">
        <v>94</v>
      </c>
      <c r="E1124" t="s">
        <v>98</v>
      </c>
      <c r="F1124">
        <f>_xlfn.ISOWEEKNUM(таблПродажи[[#This Row],[Дата]])</f>
        <v>29</v>
      </c>
      <c r="G1124" t="s">
        <v>80</v>
      </c>
      <c r="H1124">
        <v>352736</v>
      </c>
      <c r="I1124" t="s">
        <v>85</v>
      </c>
    </row>
    <row r="1125" spans="1:9" x14ac:dyDescent="0.45">
      <c r="A1125" t="s">
        <v>27</v>
      </c>
      <c r="B1125" s="1">
        <v>43517</v>
      </c>
      <c r="C1125">
        <v>2019</v>
      </c>
      <c r="D1125" t="s">
        <v>96</v>
      </c>
      <c r="E1125" t="s">
        <v>100</v>
      </c>
      <c r="F1125">
        <f>_xlfn.ISOWEEKNUM(таблПродажи[[#This Row],[Дата]])</f>
        <v>8</v>
      </c>
      <c r="G1125" t="s">
        <v>56</v>
      </c>
      <c r="H1125">
        <v>139104</v>
      </c>
      <c r="I1125" t="s">
        <v>59</v>
      </c>
    </row>
    <row r="1126" spans="1:9" x14ac:dyDescent="0.45">
      <c r="A1126" t="s">
        <v>16</v>
      </c>
      <c r="B1126" s="1">
        <v>43932</v>
      </c>
      <c r="C1126">
        <v>2020</v>
      </c>
      <c r="D1126" t="s">
        <v>95</v>
      </c>
      <c r="E1126" t="s">
        <v>103</v>
      </c>
      <c r="F1126">
        <f>_xlfn.ISOWEEKNUM(таблПродажи[[#This Row],[Дата]])</f>
        <v>15</v>
      </c>
      <c r="G1126" t="s">
        <v>39</v>
      </c>
      <c r="H1126">
        <v>560768</v>
      </c>
      <c r="I1126" t="s">
        <v>40</v>
      </c>
    </row>
    <row r="1127" spans="1:9" x14ac:dyDescent="0.45">
      <c r="A1127" t="s">
        <v>52</v>
      </c>
      <c r="B1127" s="1">
        <v>44055</v>
      </c>
      <c r="C1127">
        <v>2020</v>
      </c>
      <c r="D1127" t="s">
        <v>94</v>
      </c>
      <c r="E1127" t="s">
        <v>107</v>
      </c>
      <c r="F1127">
        <f>_xlfn.ISOWEEKNUM(таблПродажи[[#This Row],[Дата]])</f>
        <v>33</v>
      </c>
      <c r="G1127" t="s">
        <v>56</v>
      </c>
      <c r="H1127">
        <v>976544</v>
      </c>
      <c r="I1127" t="s">
        <v>57</v>
      </c>
    </row>
    <row r="1128" spans="1:9" x14ac:dyDescent="0.45">
      <c r="A1128" t="s">
        <v>30</v>
      </c>
      <c r="B1128" s="1">
        <v>43889</v>
      </c>
      <c r="C1128">
        <v>2020</v>
      </c>
      <c r="D1128" t="s">
        <v>96</v>
      </c>
      <c r="E1128" t="s">
        <v>100</v>
      </c>
      <c r="F1128">
        <f>_xlfn.ISOWEEKNUM(таблПродажи[[#This Row],[Дата]])</f>
        <v>9</v>
      </c>
      <c r="G1128" t="s">
        <v>65</v>
      </c>
      <c r="H1128">
        <v>1496128</v>
      </c>
      <c r="I1128" t="s">
        <v>35</v>
      </c>
    </row>
    <row r="1129" spans="1:9" x14ac:dyDescent="0.45">
      <c r="A1129" t="s">
        <v>16</v>
      </c>
      <c r="B1129" s="1">
        <v>43215</v>
      </c>
      <c r="C1129">
        <v>2018</v>
      </c>
      <c r="D1129" t="s">
        <v>95</v>
      </c>
      <c r="E1129" t="s">
        <v>103</v>
      </c>
      <c r="F1129">
        <f>_xlfn.ISOWEEKNUM(таблПродажи[[#This Row],[Дата]])</f>
        <v>17</v>
      </c>
      <c r="G1129" t="s">
        <v>39</v>
      </c>
      <c r="H1129">
        <v>3282912</v>
      </c>
      <c r="I1129" t="s">
        <v>42</v>
      </c>
    </row>
    <row r="1130" spans="1:9" x14ac:dyDescent="0.45">
      <c r="A1130" t="s">
        <v>23</v>
      </c>
      <c r="B1130" s="1">
        <v>43445</v>
      </c>
      <c r="C1130">
        <v>2018</v>
      </c>
      <c r="D1130" t="s">
        <v>93</v>
      </c>
      <c r="E1130" t="s">
        <v>105</v>
      </c>
      <c r="F1130">
        <f>_xlfn.ISOWEEKNUM(таблПродажи[[#This Row],[Дата]])</f>
        <v>50</v>
      </c>
      <c r="G1130" t="s">
        <v>73</v>
      </c>
      <c r="H1130">
        <v>7786304</v>
      </c>
      <c r="I1130" t="s">
        <v>74</v>
      </c>
    </row>
    <row r="1131" spans="1:9" x14ac:dyDescent="0.45">
      <c r="A1131" t="s">
        <v>25</v>
      </c>
      <c r="B1131" s="1">
        <v>43469</v>
      </c>
      <c r="C1131">
        <v>2019</v>
      </c>
      <c r="D1131" t="s">
        <v>96</v>
      </c>
      <c r="E1131" t="s">
        <v>99</v>
      </c>
      <c r="F1131">
        <f>_xlfn.ISOWEEKNUM(таблПродажи[[#This Row],[Дата]])</f>
        <v>1</v>
      </c>
      <c r="G1131" t="s">
        <v>80</v>
      </c>
      <c r="H1131">
        <v>360160</v>
      </c>
      <c r="I1131" t="s">
        <v>85</v>
      </c>
    </row>
    <row r="1132" spans="1:9" x14ac:dyDescent="0.45">
      <c r="A1132" t="s">
        <v>64</v>
      </c>
      <c r="B1132" s="1">
        <v>43893</v>
      </c>
      <c r="C1132">
        <v>2020</v>
      </c>
      <c r="D1132" t="s">
        <v>96</v>
      </c>
      <c r="E1132" t="s">
        <v>101</v>
      </c>
      <c r="F1132">
        <f>_xlfn.ISOWEEKNUM(таблПродажи[[#This Row],[Дата]])</f>
        <v>10</v>
      </c>
      <c r="G1132" t="s">
        <v>18</v>
      </c>
      <c r="H1132">
        <v>2453184</v>
      </c>
      <c r="I1132" t="s">
        <v>22</v>
      </c>
    </row>
    <row r="1133" spans="1:9" x14ac:dyDescent="0.45">
      <c r="A1133" t="s">
        <v>25</v>
      </c>
      <c r="B1133" s="1">
        <v>43533</v>
      </c>
      <c r="C1133">
        <v>2019</v>
      </c>
      <c r="D1133" t="s">
        <v>96</v>
      </c>
      <c r="E1133" t="s">
        <v>101</v>
      </c>
      <c r="F1133">
        <f>_xlfn.ISOWEEKNUM(таблПродажи[[#This Row],[Дата]])</f>
        <v>10</v>
      </c>
      <c r="G1133" t="s">
        <v>56</v>
      </c>
      <c r="H1133">
        <v>6196416</v>
      </c>
      <c r="I1133" t="s">
        <v>60</v>
      </c>
    </row>
    <row r="1134" spans="1:9" x14ac:dyDescent="0.45">
      <c r="A1134" t="s">
        <v>5</v>
      </c>
      <c r="B1134" s="1">
        <v>44123</v>
      </c>
      <c r="C1134">
        <v>2020</v>
      </c>
      <c r="D1134" t="s">
        <v>93</v>
      </c>
      <c r="E1134" t="s">
        <v>109</v>
      </c>
      <c r="F1134">
        <f>_xlfn.ISOWEEKNUM(таблПродажи[[#This Row],[Дата]])</f>
        <v>43</v>
      </c>
      <c r="G1134" t="s">
        <v>68</v>
      </c>
      <c r="H1134">
        <v>419584</v>
      </c>
      <c r="I1134" t="s">
        <v>72</v>
      </c>
    </row>
    <row r="1135" spans="1:9" x14ac:dyDescent="0.45">
      <c r="A1135" t="s">
        <v>55</v>
      </c>
      <c r="B1135" s="1">
        <v>43990</v>
      </c>
      <c r="C1135">
        <v>2020</v>
      </c>
      <c r="D1135" t="s">
        <v>95</v>
      </c>
      <c r="E1135" t="s">
        <v>108</v>
      </c>
      <c r="F1135">
        <f>_xlfn.ISOWEEKNUM(таблПродажи[[#This Row],[Дата]])</f>
        <v>24</v>
      </c>
      <c r="G1135" t="s">
        <v>56</v>
      </c>
      <c r="H1135">
        <v>1588992</v>
      </c>
      <c r="I1135" t="s">
        <v>59</v>
      </c>
    </row>
    <row r="1136" spans="1:9" x14ac:dyDescent="0.45">
      <c r="A1136" t="s">
        <v>24</v>
      </c>
      <c r="B1136" s="1">
        <v>44011</v>
      </c>
      <c r="C1136">
        <v>2020</v>
      </c>
      <c r="D1136" t="s">
        <v>95</v>
      </c>
      <c r="E1136" t="s">
        <v>108</v>
      </c>
      <c r="F1136">
        <f>_xlfn.ISOWEEKNUM(таблПродажи[[#This Row],[Дата]])</f>
        <v>27</v>
      </c>
      <c r="G1136" t="s">
        <v>73</v>
      </c>
      <c r="H1136">
        <v>1016640</v>
      </c>
      <c r="I1136" t="s">
        <v>74</v>
      </c>
    </row>
    <row r="1137" spans="1:9" x14ac:dyDescent="0.45">
      <c r="A1137" t="s">
        <v>52</v>
      </c>
      <c r="B1137" s="1">
        <v>43945</v>
      </c>
      <c r="C1137">
        <v>2020</v>
      </c>
      <c r="D1137" t="s">
        <v>95</v>
      </c>
      <c r="E1137" t="s">
        <v>103</v>
      </c>
      <c r="F1137">
        <f>_xlfn.ISOWEEKNUM(таблПродажи[[#This Row],[Дата]])</f>
        <v>17</v>
      </c>
      <c r="G1137" t="s">
        <v>18</v>
      </c>
      <c r="H1137">
        <v>4200576</v>
      </c>
      <c r="I1137" t="s">
        <v>19</v>
      </c>
    </row>
    <row r="1138" spans="1:9" x14ac:dyDescent="0.45">
      <c r="A1138" t="s">
        <v>12</v>
      </c>
      <c r="B1138" s="1">
        <v>43896</v>
      </c>
      <c r="C1138">
        <v>2020</v>
      </c>
      <c r="D1138" t="s">
        <v>96</v>
      </c>
      <c r="E1138" t="s">
        <v>101</v>
      </c>
      <c r="F1138">
        <f>_xlfn.ISOWEEKNUM(таблПродажи[[#This Row],[Дата]])</f>
        <v>10</v>
      </c>
      <c r="G1138" t="s">
        <v>39</v>
      </c>
      <c r="H1138">
        <v>5350656</v>
      </c>
      <c r="I1138" t="s">
        <v>44</v>
      </c>
    </row>
    <row r="1139" spans="1:9" x14ac:dyDescent="0.45">
      <c r="A1139" t="s">
        <v>28</v>
      </c>
      <c r="B1139" s="1">
        <v>43575</v>
      </c>
      <c r="C1139">
        <v>2019</v>
      </c>
      <c r="D1139" t="s">
        <v>95</v>
      </c>
      <c r="E1139" t="s">
        <v>103</v>
      </c>
      <c r="F1139">
        <f>_xlfn.ISOWEEKNUM(таблПродажи[[#This Row],[Дата]])</f>
        <v>16</v>
      </c>
      <c r="G1139" t="s">
        <v>56</v>
      </c>
      <c r="H1139">
        <v>4676640</v>
      </c>
      <c r="I1139" t="s">
        <v>59</v>
      </c>
    </row>
    <row r="1140" spans="1:9" x14ac:dyDescent="0.45">
      <c r="A1140" t="s">
        <v>63</v>
      </c>
      <c r="B1140" s="1">
        <v>43915</v>
      </c>
      <c r="C1140">
        <v>2020</v>
      </c>
      <c r="D1140" t="s">
        <v>96</v>
      </c>
      <c r="E1140" t="s">
        <v>101</v>
      </c>
      <c r="F1140">
        <f>_xlfn.ISOWEEKNUM(таблПродажи[[#This Row],[Дата]])</f>
        <v>13</v>
      </c>
      <c r="G1140" t="s">
        <v>56</v>
      </c>
      <c r="H1140">
        <v>3308160</v>
      </c>
      <c r="I1140" t="s">
        <v>61</v>
      </c>
    </row>
    <row r="1141" spans="1:9" x14ac:dyDescent="0.45">
      <c r="A1141" t="s">
        <v>15</v>
      </c>
      <c r="B1141" s="1">
        <v>43322</v>
      </c>
      <c r="C1141">
        <v>2018</v>
      </c>
      <c r="D1141" t="s">
        <v>94</v>
      </c>
      <c r="E1141" t="s">
        <v>107</v>
      </c>
      <c r="F1141">
        <f>_xlfn.ISOWEEKNUM(таблПродажи[[#This Row],[Дата]])</f>
        <v>32</v>
      </c>
      <c r="G1141" t="s">
        <v>39</v>
      </c>
      <c r="H1141">
        <v>360256</v>
      </c>
      <c r="I1141" t="s">
        <v>43</v>
      </c>
    </row>
    <row r="1142" spans="1:9" x14ac:dyDescent="0.45">
      <c r="A1142" t="s">
        <v>55</v>
      </c>
      <c r="B1142" s="1">
        <v>43417</v>
      </c>
      <c r="C1142">
        <v>2018</v>
      </c>
      <c r="D1142" t="s">
        <v>93</v>
      </c>
      <c r="E1142" t="s">
        <v>106</v>
      </c>
      <c r="F1142">
        <f>_xlfn.ISOWEEKNUM(таблПродажи[[#This Row],[Дата]])</f>
        <v>46</v>
      </c>
      <c r="G1142" t="s">
        <v>80</v>
      </c>
      <c r="H1142">
        <v>1044800</v>
      </c>
      <c r="I1142" t="s">
        <v>85</v>
      </c>
    </row>
    <row r="1143" spans="1:9" x14ac:dyDescent="0.45">
      <c r="A1143" t="s">
        <v>30</v>
      </c>
      <c r="B1143" s="1">
        <v>43562</v>
      </c>
      <c r="C1143">
        <v>2019</v>
      </c>
      <c r="D1143" t="s">
        <v>95</v>
      </c>
      <c r="E1143" t="s">
        <v>103</v>
      </c>
      <c r="F1143">
        <f>_xlfn.ISOWEEKNUM(таблПродажи[[#This Row],[Дата]])</f>
        <v>14</v>
      </c>
      <c r="G1143" t="s">
        <v>86</v>
      </c>
      <c r="H1143">
        <v>3854048</v>
      </c>
      <c r="I1143" t="s">
        <v>87</v>
      </c>
    </row>
    <row r="1144" spans="1:9" x14ac:dyDescent="0.45">
      <c r="A1144" t="s">
        <v>23</v>
      </c>
      <c r="B1144" s="1">
        <v>43903</v>
      </c>
      <c r="C1144">
        <v>2020</v>
      </c>
      <c r="D1144" t="s">
        <v>96</v>
      </c>
      <c r="E1144" t="s">
        <v>101</v>
      </c>
      <c r="F1144">
        <f>_xlfn.ISOWEEKNUM(таблПродажи[[#This Row],[Дата]])</f>
        <v>11</v>
      </c>
      <c r="G1144" t="s">
        <v>73</v>
      </c>
      <c r="H1144">
        <v>646944</v>
      </c>
      <c r="I1144" t="s">
        <v>78</v>
      </c>
    </row>
    <row r="1145" spans="1:9" x14ac:dyDescent="0.45">
      <c r="A1145" t="s">
        <v>62</v>
      </c>
      <c r="B1145" s="1">
        <v>43833</v>
      </c>
      <c r="C1145">
        <v>2020</v>
      </c>
      <c r="D1145" t="s">
        <v>96</v>
      </c>
      <c r="E1145" t="s">
        <v>99</v>
      </c>
      <c r="F1145">
        <f>_xlfn.ISOWEEKNUM(таблПродажи[[#This Row],[Дата]])</f>
        <v>1</v>
      </c>
      <c r="G1145" t="s">
        <v>56</v>
      </c>
      <c r="H1145">
        <v>1040160</v>
      </c>
      <c r="I1145" t="s">
        <v>60</v>
      </c>
    </row>
    <row r="1146" spans="1:9" x14ac:dyDescent="0.45">
      <c r="A1146" t="s">
        <v>12</v>
      </c>
      <c r="B1146" s="1">
        <v>43745</v>
      </c>
      <c r="C1146">
        <v>2019</v>
      </c>
      <c r="D1146" t="s">
        <v>93</v>
      </c>
      <c r="E1146" t="s">
        <v>109</v>
      </c>
      <c r="F1146">
        <f>_xlfn.ISOWEEKNUM(таблПродажи[[#This Row],[Дата]])</f>
        <v>41</v>
      </c>
      <c r="G1146" t="s">
        <v>39</v>
      </c>
      <c r="H1146">
        <v>2299296</v>
      </c>
      <c r="I1146" t="s">
        <v>43</v>
      </c>
    </row>
    <row r="1147" spans="1:9" x14ac:dyDescent="0.45">
      <c r="A1147" t="s">
        <v>52</v>
      </c>
      <c r="B1147" s="1">
        <v>43338</v>
      </c>
      <c r="C1147">
        <v>2018</v>
      </c>
      <c r="D1147" t="s">
        <v>94</v>
      </c>
      <c r="E1147" t="s">
        <v>107</v>
      </c>
      <c r="F1147">
        <f>_xlfn.ISOWEEKNUM(таблПродажи[[#This Row],[Дата]])</f>
        <v>34</v>
      </c>
      <c r="G1147" t="s">
        <v>18</v>
      </c>
      <c r="H1147">
        <v>443232</v>
      </c>
      <c r="I1147" t="s">
        <v>19</v>
      </c>
    </row>
    <row r="1148" spans="1:9" x14ac:dyDescent="0.45">
      <c r="A1148" t="s">
        <v>10</v>
      </c>
      <c r="B1148" s="1">
        <v>43219</v>
      </c>
      <c r="C1148">
        <v>2018</v>
      </c>
      <c r="D1148" t="s">
        <v>95</v>
      </c>
      <c r="E1148" t="s">
        <v>103</v>
      </c>
      <c r="F1148">
        <f>_xlfn.ISOWEEKNUM(таблПродажи[[#This Row],[Дата]])</f>
        <v>17</v>
      </c>
      <c r="G1148" t="s">
        <v>8</v>
      </c>
      <c r="H1148">
        <v>3929664</v>
      </c>
      <c r="I1148" t="s">
        <v>9</v>
      </c>
    </row>
    <row r="1149" spans="1:9" x14ac:dyDescent="0.45">
      <c r="A1149" t="s">
        <v>24</v>
      </c>
      <c r="B1149" s="1">
        <v>43543</v>
      </c>
      <c r="C1149">
        <v>2019</v>
      </c>
      <c r="D1149" t="s">
        <v>96</v>
      </c>
      <c r="E1149" t="s">
        <v>101</v>
      </c>
      <c r="F1149">
        <f>_xlfn.ISOWEEKNUM(таблПродажи[[#This Row],[Дата]])</f>
        <v>12</v>
      </c>
      <c r="G1149" t="s">
        <v>18</v>
      </c>
      <c r="H1149">
        <v>1512896</v>
      </c>
      <c r="I1149" t="s">
        <v>19</v>
      </c>
    </row>
    <row r="1150" spans="1:9" x14ac:dyDescent="0.45">
      <c r="A1150" t="s">
        <v>62</v>
      </c>
      <c r="B1150" s="1">
        <v>43561</v>
      </c>
      <c r="C1150">
        <v>2019</v>
      </c>
      <c r="D1150" t="s">
        <v>95</v>
      </c>
      <c r="E1150" t="s">
        <v>103</v>
      </c>
      <c r="F1150">
        <f>_xlfn.ISOWEEKNUM(таблПродажи[[#This Row],[Дата]])</f>
        <v>14</v>
      </c>
      <c r="G1150" t="s">
        <v>80</v>
      </c>
      <c r="H1150">
        <v>904256</v>
      </c>
      <c r="I1150" t="s">
        <v>85</v>
      </c>
    </row>
    <row r="1151" spans="1:9" x14ac:dyDescent="0.45">
      <c r="A1151" t="s">
        <v>64</v>
      </c>
      <c r="B1151" s="1">
        <v>43610</v>
      </c>
      <c r="C1151">
        <v>2019</v>
      </c>
      <c r="D1151" t="s">
        <v>95</v>
      </c>
      <c r="E1151" t="s">
        <v>102</v>
      </c>
      <c r="F1151">
        <f>_xlfn.ISOWEEKNUM(таблПродажи[[#This Row],[Дата]])</f>
        <v>21</v>
      </c>
      <c r="G1151" t="s">
        <v>80</v>
      </c>
      <c r="H1151">
        <v>4613312</v>
      </c>
      <c r="I1151" t="s">
        <v>81</v>
      </c>
    </row>
    <row r="1152" spans="1:9" x14ac:dyDescent="0.45">
      <c r="A1152" t="s">
        <v>5</v>
      </c>
      <c r="B1152" s="1">
        <v>43734</v>
      </c>
      <c r="C1152">
        <v>2019</v>
      </c>
      <c r="D1152" t="s">
        <v>94</v>
      </c>
      <c r="E1152" t="s">
        <v>104</v>
      </c>
      <c r="F1152">
        <f>_xlfn.ISOWEEKNUM(таблПродажи[[#This Row],[Дата]])</f>
        <v>39</v>
      </c>
      <c r="G1152" t="s">
        <v>33</v>
      </c>
      <c r="H1152">
        <v>6410240</v>
      </c>
      <c r="I1152" t="s">
        <v>37</v>
      </c>
    </row>
    <row r="1153" spans="1:9" x14ac:dyDescent="0.45">
      <c r="A1153" t="s">
        <v>16</v>
      </c>
      <c r="B1153" s="1">
        <v>43197</v>
      </c>
      <c r="C1153">
        <v>2018</v>
      </c>
      <c r="D1153" t="s">
        <v>95</v>
      </c>
      <c r="E1153" t="s">
        <v>103</v>
      </c>
      <c r="F1153">
        <f>_xlfn.ISOWEEKNUM(таблПродажи[[#This Row],[Дата]])</f>
        <v>14</v>
      </c>
      <c r="G1153" t="s">
        <v>39</v>
      </c>
      <c r="H1153">
        <v>3163584</v>
      </c>
      <c r="I1153" t="s">
        <v>44</v>
      </c>
    </row>
    <row r="1154" spans="1:9" x14ac:dyDescent="0.45">
      <c r="A1154" t="s">
        <v>12</v>
      </c>
      <c r="B1154" s="1">
        <v>43207</v>
      </c>
      <c r="C1154">
        <v>2018</v>
      </c>
      <c r="D1154" t="s">
        <v>95</v>
      </c>
      <c r="E1154" t="s">
        <v>103</v>
      </c>
      <c r="F1154">
        <f>_xlfn.ISOWEEKNUM(таблПродажи[[#This Row],[Дата]])</f>
        <v>16</v>
      </c>
      <c r="G1154" t="s">
        <v>39</v>
      </c>
      <c r="H1154">
        <v>3339872</v>
      </c>
      <c r="I1154" t="s">
        <v>43</v>
      </c>
    </row>
    <row r="1155" spans="1:9" x14ac:dyDescent="0.45">
      <c r="A1155" t="s">
        <v>12</v>
      </c>
      <c r="B1155" s="1">
        <v>43536</v>
      </c>
      <c r="C1155">
        <v>2019</v>
      </c>
      <c r="D1155" t="s">
        <v>96</v>
      </c>
      <c r="E1155" t="s">
        <v>101</v>
      </c>
      <c r="F1155">
        <f>_xlfn.ISOWEEKNUM(таблПродажи[[#This Row],[Дата]])</f>
        <v>11</v>
      </c>
      <c r="G1155" t="s">
        <v>39</v>
      </c>
      <c r="H1155">
        <v>1118272</v>
      </c>
      <c r="I1155" t="s">
        <v>40</v>
      </c>
    </row>
    <row r="1156" spans="1:9" x14ac:dyDescent="0.45">
      <c r="A1156" t="s">
        <v>31</v>
      </c>
      <c r="B1156" s="1">
        <v>43940</v>
      </c>
      <c r="C1156">
        <v>2020</v>
      </c>
      <c r="D1156" t="s">
        <v>95</v>
      </c>
      <c r="E1156" t="s">
        <v>103</v>
      </c>
      <c r="F1156">
        <f>_xlfn.ISOWEEKNUM(таблПродажи[[#This Row],[Дата]])</f>
        <v>16</v>
      </c>
      <c r="G1156" t="s">
        <v>68</v>
      </c>
      <c r="H1156">
        <v>921344</v>
      </c>
      <c r="I1156" t="s">
        <v>70</v>
      </c>
    </row>
    <row r="1157" spans="1:9" x14ac:dyDescent="0.45">
      <c r="A1157" t="s">
        <v>45</v>
      </c>
      <c r="B1157" s="1">
        <v>43275</v>
      </c>
      <c r="C1157">
        <v>2018</v>
      </c>
      <c r="D1157" t="s">
        <v>95</v>
      </c>
      <c r="E1157" t="s">
        <v>108</v>
      </c>
      <c r="F1157">
        <f>_xlfn.ISOWEEKNUM(таблПродажи[[#This Row],[Дата]])</f>
        <v>25</v>
      </c>
      <c r="G1157" t="s">
        <v>39</v>
      </c>
      <c r="H1157">
        <v>1745088</v>
      </c>
      <c r="I1157" t="s">
        <v>43</v>
      </c>
    </row>
    <row r="1158" spans="1:9" x14ac:dyDescent="0.45">
      <c r="A1158" t="s">
        <v>5</v>
      </c>
      <c r="B1158" s="1">
        <v>43196</v>
      </c>
      <c r="C1158">
        <v>2018</v>
      </c>
      <c r="D1158" t="s">
        <v>95</v>
      </c>
      <c r="E1158" t="s">
        <v>103</v>
      </c>
      <c r="F1158">
        <f>_xlfn.ISOWEEKNUM(таблПродажи[[#This Row],[Дата]])</f>
        <v>14</v>
      </c>
      <c r="G1158" t="s">
        <v>68</v>
      </c>
      <c r="H1158">
        <v>768160</v>
      </c>
      <c r="I1158" t="s">
        <v>72</v>
      </c>
    </row>
    <row r="1159" spans="1:9" x14ac:dyDescent="0.45">
      <c r="A1159" t="s">
        <v>30</v>
      </c>
      <c r="B1159" s="1">
        <v>43209</v>
      </c>
      <c r="C1159">
        <v>2018</v>
      </c>
      <c r="D1159" t="s">
        <v>95</v>
      </c>
      <c r="E1159" t="s">
        <v>103</v>
      </c>
      <c r="F1159">
        <f>_xlfn.ISOWEEKNUM(таблПродажи[[#This Row],[Дата]])</f>
        <v>16</v>
      </c>
      <c r="G1159" t="s">
        <v>86</v>
      </c>
      <c r="H1159">
        <v>3502496</v>
      </c>
      <c r="I1159" t="s">
        <v>89</v>
      </c>
    </row>
    <row r="1160" spans="1:9" x14ac:dyDescent="0.45">
      <c r="A1160" t="s">
        <v>16</v>
      </c>
      <c r="B1160" s="1">
        <v>43948</v>
      </c>
      <c r="C1160">
        <v>2020</v>
      </c>
      <c r="D1160" t="s">
        <v>95</v>
      </c>
      <c r="E1160" t="s">
        <v>103</v>
      </c>
      <c r="F1160">
        <f>_xlfn.ISOWEEKNUM(таблПродажи[[#This Row],[Дата]])</f>
        <v>18</v>
      </c>
      <c r="G1160" t="s">
        <v>39</v>
      </c>
      <c r="H1160">
        <v>1547040</v>
      </c>
      <c r="I1160" t="s">
        <v>43</v>
      </c>
    </row>
    <row r="1161" spans="1:9" x14ac:dyDescent="0.45">
      <c r="A1161" t="s">
        <v>64</v>
      </c>
      <c r="B1161" s="1">
        <v>43368</v>
      </c>
      <c r="C1161">
        <v>2018</v>
      </c>
      <c r="D1161" t="s">
        <v>94</v>
      </c>
      <c r="E1161" t="s">
        <v>104</v>
      </c>
      <c r="F1161">
        <f>_xlfn.ISOWEEKNUM(таблПродажи[[#This Row],[Дата]])</f>
        <v>39</v>
      </c>
      <c r="G1161" t="s">
        <v>56</v>
      </c>
      <c r="H1161">
        <v>4120384</v>
      </c>
      <c r="I1161" t="s">
        <v>59</v>
      </c>
    </row>
    <row r="1162" spans="1:9" x14ac:dyDescent="0.45">
      <c r="A1162" t="s">
        <v>30</v>
      </c>
      <c r="B1162" s="1">
        <v>43494</v>
      </c>
      <c r="C1162">
        <v>2019</v>
      </c>
      <c r="D1162" t="s">
        <v>96</v>
      </c>
      <c r="E1162" t="s">
        <v>99</v>
      </c>
      <c r="F1162">
        <f>_xlfn.ISOWEEKNUM(таблПродажи[[#This Row],[Дата]])</f>
        <v>5</v>
      </c>
      <c r="G1162" t="s">
        <v>86</v>
      </c>
      <c r="H1162">
        <v>92224</v>
      </c>
      <c r="I1162" t="s">
        <v>88</v>
      </c>
    </row>
    <row r="1163" spans="1:9" x14ac:dyDescent="0.45">
      <c r="A1163" t="s">
        <v>38</v>
      </c>
      <c r="B1163" s="1">
        <v>43165</v>
      </c>
      <c r="C1163">
        <v>2018</v>
      </c>
      <c r="D1163" t="s">
        <v>96</v>
      </c>
      <c r="E1163" t="s">
        <v>101</v>
      </c>
      <c r="F1163">
        <f>_xlfn.ISOWEEKNUM(таблПродажи[[#This Row],[Дата]])</f>
        <v>10</v>
      </c>
      <c r="G1163" t="s">
        <v>39</v>
      </c>
      <c r="H1163">
        <v>2600448</v>
      </c>
      <c r="I1163" t="s">
        <v>41</v>
      </c>
    </row>
    <row r="1164" spans="1:9" x14ac:dyDescent="0.45">
      <c r="A1164" t="s">
        <v>29</v>
      </c>
      <c r="B1164" s="1">
        <v>43374</v>
      </c>
      <c r="C1164">
        <v>2018</v>
      </c>
      <c r="D1164" t="s">
        <v>93</v>
      </c>
      <c r="E1164" t="s">
        <v>109</v>
      </c>
      <c r="F1164">
        <f>_xlfn.ISOWEEKNUM(таблПродажи[[#This Row],[Дата]])</f>
        <v>40</v>
      </c>
      <c r="G1164" t="s">
        <v>86</v>
      </c>
      <c r="H1164">
        <v>4841984</v>
      </c>
      <c r="I1164" t="s">
        <v>88</v>
      </c>
    </row>
    <row r="1165" spans="1:9" x14ac:dyDescent="0.45">
      <c r="A1165" t="s">
        <v>45</v>
      </c>
      <c r="B1165" s="1">
        <v>44052</v>
      </c>
      <c r="C1165">
        <v>2020</v>
      </c>
      <c r="D1165" t="s">
        <v>94</v>
      </c>
      <c r="E1165" t="s">
        <v>107</v>
      </c>
      <c r="F1165">
        <f>_xlfn.ISOWEEKNUM(таблПродажи[[#This Row],[Дата]])</f>
        <v>32</v>
      </c>
      <c r="G1165" t="s">
        <v>39</v>
      </c>
      <c r="H1165">
        <v>113280</v>
      </c>
      <c r="I1165" t="s">
        <v>40</v>
      </c>
    </row>
    <row r="1166" spans="1:9" x14ac:dyDescent="0.45">
      <c r="A1166" t="s">
        <v>29</v>
      </c>
      <c r="B1166" s="1">
        <v>43618</v>
      </c>
      <c r="C1166">
        <v>2019</v>
      </c>
      <c r="D1166" t="s">
        <v>95</v>
      </c>
      <c r="E1166" t="s">
        <v>108</v>
      </c>
      <c r="F1166">
        <f>_xlfn.ISOWEEKNUM(таблПродажи[[#This Row],[Дата]])</f>
        <v>22</v>
      </c>
      <c r="G1166" t="s">
        <v>80</v>
      </c>
      <c r="H1166">
        <v>4413344</v>
      </c>
      <c r="I1166" t="s">
        <v>83</v>
      </c>
    </row>
    <row r="1167" spans="1:9" x14ac:dyDescent="0.45">
      <c r="A1167" t="s">
        <v>63</v>
      </c>
      <c r="B1167" s="1">
        <v>43371</v>
      </c>
      <c r="C1167">
        <v>2018</v>
      </c>
      <c r="D1167" t="s">
        <v>94</v>
      </c>
      <c r="E1167" t="s">
        <v>104</v>
      </c>
      <c r="F1167">
        <f>_xlfn.ISOWEEKNUM(таблПродажи[[#This Row],[Дата]])</f>
        <v>39</v>
      </c>
      <c r="G1167" t="s">
        <v>80</v>
      </c>
      <c r="H1167">
        <v>1879840</v>
      </c>
      <c r="I1167" t="s">
        <v>83</v>
      </c>
    </row>
    <row r="1168" spans="1:9" x14ac:dyDescent="0.45">
      <c r="A1168" t="s">
        <v>15</v>
      </c>
      <c r="B1168" s="1">
        <v>43481</v>
      </c>
      <c r="C1168">
        <v>2019</v>
      </c>
      <c r="D1168" t="s">
        <v>96</v>
      </c>
      <c r="E1168" t="s">
        <v>99</v>
      </c>
      <c r="F1168">
        <f>_xlfn.ISOWEEKNUM(таблПродажи[[#This Row],[Дата]])</f>
        <v>3</v>
      </c>
      <c r="G1168" t="s">
        <v>39</v>
      </c>
      <c r="H1168">
        <v>878752</v>
      </c>
      <c r="I1168" t="s">
        <v>40</v>
      </c>
    </row>
    <row r="1169" spans="1:9" x14ac:dyDescent="0.45">
      <c r="A1169" t="s">
        <v>12</v>
      </c>
      <c r="B1169" s="1">
        <v>43519</v>
      </c>
      <c r="C1169">
        <v>2019</v>
      </c>
      <c r="D1169" t="s">
        <v>96</v>
      </c>
      <c r="E1169" t="s">
        <v>100</v>
      </c>
      <c r="F1169">
        <f>_xlfn.ISOWEEKNUM(таблПродажи[[#This Row],[Дата]])</f>
        <v>8</v>
      </c>
      <c r="G1169" t="s">
        <v>68</v>
      </c>
      <c r="H1169">
        <v>486592</v>
      </c>
      <c r="I1169" t="s">
        <v>70</v>
      </c>
    </row>
    <row r="1170" spans="1:9" x14ac:dyDescent="0.45">
      <c r="A1170" t="s">
        <v>30</v>
      </c>
      <c r="B1170" s="1">
        <v>43937</v>
      </c>
      <c r="C1170">
        <v>2020</v>
      </c>
      <c r="D1170" t="s">
        <v>95</v>
      </c>
      <c r="E1170" t="s">
        <v>103</v>
      </c>
      <c r="F1170">
        <f>_xlfn.ISOWEEKNUM(таблПродажи[[#This Row],[Дата]])</f>
        <v>16</v>
      </c>
      <c r="G1170" t="s">
        <v>65</v>
      </c>
      <c r="H1170">
        <v>3654752</v>
      </c>
      <c r="I1170" t="s">
        <v>35</v>
      </c>
    </row>
    <row r="1171" spans="1:9" x14ac:dyDescent="0.45">
      <c r="A1171" t="s">
        <v>23</v>
      </c>
      <c r="B1171" s="1">
        <v>44181</v>
      </c>
      <c r="C1171">
        <v>2020</v>
      </c>
      <c r="D1171" t="s">
        <v>93</v>
      </c>
      <c r="E1171" t="s">
        <v>105</v>
      </c>
      <c r="F1171">
        <f>_xlfn.ISOWEEKNUM(таблПродажи[[#This Row],[Дата]])</f>
        <v>51</v>
      </c>
      <c r="G1171" t="s">
        <v>46</v>
      </c>
      <c r="H1171">
        <v>6775104</v>
      </c>
      <c r="I1171" t="s">
        <v>54</v>
      </c>
    </row>
    <row r="1172" spans="1:9" x14ac:dyDescent="0.45">
      <c r="A1172" t="s">
        <v>38</v>
      </c>
      <c r="B1172" s="1">
        <v>43472</v>
      </c>
      <c r="C1172">
        <v>2019</v>
      </c>
      <c r="D1172" t="s">
        <v>96</v>
      </c>
      <c r="E1172" t="s">
        <v>99</v>
      </c>
      <c r="F1172">
        <f>_xlfn.ISOWEEKNUM(таблПродажи[[#This Row],[Дата]])</f>
        <v>2</v>
      </c>
      <c r="G1172" t="s">
        <v>39</v>
      </c>
      <c r="H1172">
        <v>501600</v>
      </c>
      <c r="I1172" t="s">
        <v>41</v>
      </c>
    </row>
    <row r="1173" spans="1:9" x14ac:dyDescent="0.45">
      <c r="A1173" t="s">
        <v>52</v>
      </c>
      <c r="B1173" s="1">
        <v>43922</v>
      </c>
      <c r="C1173">
        <v>2020</v>
      </c>
      <c r="D1173" t="s">
        <v>95</v>
      </c>
      <c r="E1173" t="s">
        <v>103</v>
      </c>
      <c r="F1173">
        <f>_xlfn.ISOWEEKNUM(таблПродажи[[#This Row],[Дата]])</f>
        <v>14</v>
      </c>
      <c r="G1173" t="s">
        <v>46</v>
      </c>
      <c r="H1173">
        <v>1163040</v>
      </c>
      <c r="I1173" t="s">
        <v>50</v>
      </c>
    </row>
    <row r="1174" spans="1:9" x14ac:dyDescent="0.45">
      <c r="A1174" t="s">
        <v>10</v>
      </c>
      <c r="B1174" s="1">
        <v>43934</v>
      </c>
      <c r="C1174">
        <v>2020</v>
      </c>
      <c r="D1174" t="s">
        <v>95</v>
      </c>
      <c r="E1174" t="s">
        <v>103</v>
      </c>
      <c r="F1174">
        <f>_xlfn.ISOWEEKNUM(таблПродажи[[#This Row],[Дата]])</f>
        <v>16</v>
      </c>
      <c r="G1174" t="s">
        <v>33</v>
      </c>
      <c r="H1174">
        <v>3381344</v>
      </c>
      <c r="I1174" t="s">
        <v>36</v>
      </c>
    </row>
    <row r="1175" spans="1:9" x14ac:dyDescent="0.45">
      <c r="A1175" t="s">
        <v>51</v>
      </c>
      <c r="B1175" s="1">
        <v>43993</v>
      </c>
      <c r="C1175">
        <v>2020</v>
      </c>
      <c r="D1175" t="s">
        <v>95</v>
      </c>
      <c r="E1175" t="s">
        <v>108</v>
      </c>
      <c r="F1175">
        <f>_xlfn.ISOWEEKNUM(таблПродажи[[#This Row],[Дата]])</f>
        <v>24</v>
      </c>
      <c r="G1175" t="s">
        <v>80</v>
      </c>
      <c r="H1175">
        <v>2297792</v>
      </c>
      <c r="I1175" t="s">
        <v>83</v>
      </c>
    </row>
    <row r="1176" spans="1:9" x14ac:dyDescent="0.45">
      <c r="A1176" t="s">
        <v>29</v>
      </c>
      <c r="B1176" s="1">
        <v>43938</v>
      </c>
      <c r="C1176">
        <v>2020</v>
      </c>
      <c r="D1176" t="s">
        <v>95</v>
      </c>
      <c r="E1176" t="s">
        <v>103</v>
      </c>
      <c r="F1176">
        <f>_xlfn.ISOWEEKNUM(таблПродажи[[#This Row],[Дата]])</f>
        <v>16</v>
      </c>
      <c r="G1176" t="s">
        <v>80</v>
      </c>
      <c r="H1176">
        <v>2750400</v>
      </c>
      <c r="I1176" t="s">
        <v>83</v>
      </c>
    </row>
    <row r="1177" spans="1:9" x14ac:dyDescent="0.45">
      <c r="A1177" t="s">
        <v>62</v>
      </c>
      <c r="B1177" s="1">
        <v>43657</v>
      </c>
      <c r="C1177">
        <v>2019</v>
      </c>
      <c r="D1177" t="s">
        <v>94</v>
      </c>
      <c r="E1177" t="s">
        <v>98</v>
      </c>
      <c r="F1177">
        <f>_xlfn.ISOWEEKNUM(таблПродажи[[#This Row],[Дата]])</f>
        <v>28</v>
      </c>
      <c r="G1177" t="s">
        <v>56</v>
      </c>
      <c r="H1177">
        <v>862816</v>
      </c>
      <c r="I1177" t="s">
        <v>60</v>
      </c>
    </row>
    <row r="1178" spans="1:9" x14ac:dyDescent="0.45">
      <c r="A1178" t="s">
        <v>51</v>
      </c>
      <c r="B1178" s="1">
        <v>43751</v>
      </c>
      <c r="C1178">
        <v>2019</v>
      </c>
      <c r="D1178" t="s">
        <v>93</v>
      </c>
      <c r="E1178" t="s">
        <v>109</v>
      </c>
      <c r="F1178">
        <f>_xlfn.ISOWEEKNUM(таблПродажи[[#This Row],[Дата]])</f>
        <v>41</v>
      </c>
      <c r="G1178" t="s">
        <v>46</v>
      </c>
      <c r="H1178">
        <v>587360</v>
      </c>
      <c r="I1178" t="s">
        <v>47</v>
      </c>
    </row>
    <row r="1179" spans="1:9" x14ac:dyDescent="0.45">
      <c r="A1179" t="s">
        <v>64</v>
      </c>
      <c r="B1179" s="1">
        <v>43867</v>
      </c>
      <c r="C1179">
        <v>2020</v>
      </c>
      <c r="D1179" t="s">
        <v>96</v>
      </c>
      <c r="E1179" t="s">
        <v>100</v>
      </c>
      <c r="F1179">
        <f>_xlfn.ISOWEEKNUM(таблПродажи[[#This Row],[Дата]])</f>
        <v>6</v>
      </c>
      <c r="G1179" t="s">
        <v>56</v>
      </c>
      <c r="H1179">
        <v>2538336</v>
      </c>
      <c r="I1179" t="s">
        <v>61</v>
      </c>
    </row>
    <row r="1180" spans="1:9" x14ac:dyDescent="0.45">
      <c r="A1180" t="s">
        <v>45</v>
      </c>
      <c r="B1180" s="1">
        <v>43320</v>
      </c>
      <c r="C1180">
        <v>2018</v>
      </c>
      <c r="D1180" t="s">
        <v>94</v>
      </c>
      <c r="E1180" t="s">
        <v>107</v>
      </c>
      <c r="F1180">
        <f>_xlfn.ISOWEEKNUM(таблПродажи[[#This Row],[Дата]])</f>
        <v>32</v>
      </c>
      <c r="G1180" t="s">
        <v>68</v>
      </c>
      <c r="H1180">
        <v>356768</v>
      </c>
      <c r="I1180" t="s">
        <v>71</v>
      </c>
    </row>
    <row r="1181" spans="1:9" x14ac:dyDescent="0.45">
      <c r="A1181" t="s">
        <v>10</v>
      </c>
      <c r="B1181" s="1">
        <v>43438</v>
      </c>
      <c r="C1181">
        <v>2018</v>
      </c>
      <c r="D1181" t="s">
        <v>93</v>
      </c>
      <c r="E1181" t="s">
        <v>105</v>
      </c>
      <c r="F1181">
        <f>_xlfn.ISOWEEKNUM(таблПродажи[[#This Row],[Дата]])</f>
        <v>49</v>
      </c>
      <c r="G1181" t="s">
        <v>8</v>
      </c>
      <c r="H1181">
        <v>6963744</v>
      </c>
      <c r="I1181" t="s">
        <v>9</v>
      </c>
    </row>
    <row r="1182" spans="1:9" x14ac:dyDescent="0.45">
      <c r="A1182" t="s">
        <v>28</v>
      </c>
      <c r="B1182" s="1">
        <v>43573</v>
      </c>
      <c r="C1182">
        <v>2019</v>
      </c>
      <c r="D1182" t="s">
        <v>95</v>
      </c>
      <c r="E1182" t="s">
        <v>103</v>
      </c>
      <c r="F1182">
        <f>_xlfn.ISOWEEKNUM(таблПродажи[[#This Row],[Дата]])</f>
        <v>16</v>
      </c>
      <c r="G1182" t="s">
        <v>80</v>
      </c>
      <c r="H1182">
        <v>2418240</v>
      </c>
      <c r="I1182" t="s">
        <v>83</v>
      </c>
    </row>
    <row r="1183" spans="1:9" x14ac:dyDescent="0.45">
      <c r="A1183" t="s">
        <v>29</v>
      </c>
      <c r="B1183" s="1">
        <v>43813</v>
      </c>
      <c r="C1183">
        <v>2019</v>
      </c>
      <c r="D1183" t="s">
        <v>93</v>
      </c>
      <c r="E1183" t="s">
        <v>105</v>
      </c>
      <c r="F1183">
        <f>_xlfn.ISOWEEKNUM(таблПродажи[[#This Row],[Дата]])</f>
        <v>50</v>
      </c>
      <c r="G1183" t="s">
        <v>65</v>
      </c>
      <c r="H1183">
        <v>5590944</v>
      </c>
      <c r="I1183" t="s">
        <v>35</v>
      </c>
    </row>
    <row r="1184" spans="1:9" x14ac:dyDescent="0.45">
      <c r="A1184" t="s">
        <v>51</v>
      </c>
      <c r="B1184" s="1">
        <v>43365</v>
      </c>
      <c r="C1184">
        <v>2018</v>
      </c>
      <c r="D1184" t="s">
        <v>94</v>
      </c>
      <c r="E1184" t="s">
        <v>104</v>
      </c>
      <c r="F1184">
        <f>_xlfn.ISOWEEKNUM(таблПродажи[[#This Row],[Дата]])</f>
        <v>38</v>
      </c>
      <c r="G1184" t="s">
        <v>80</v>
      </c>
      <c r="H1184">
        <v>1323840</v>
      </c>
      <c r="I1184" t="s">
        <v>85</v>
      </c>
    </row>
    <row r="1185" spans="1:9" x14ac:dyDescent="0.45">
      <c r="A1185" t="s">
        <v>24</v>
      </c>
      <c r="B1185" s="1">
        <v>43522</v>
      </c>
      <c r="C1185">
        <v>2019</v>
      </c>
      <c r="D1185" t="s">
        <v>96</v>
      </c>
      <c r="E1185" t="s">
        <v>100</v>
      </c>
      <c r="F1185">
        <f>_xlfn.ISOWEEKNUM(таблПродажи[[#This Row],[Дата]])</f>
        <v>9</v>
      </c>
      <c r="G1185" t="s">
        <v>46</v>
      </c>
      <c r="H1185">
        <v>2204192</v>
      </c>
      <c r="I1185" t="s">
        <v>49</v>
      </c>
    </row>
    <row r="1186" spans="1:9" x14ac:dyDescent="0.45">
      <c r="A1186" t="s">
        <v>64</v>
      </c>
      <c r="B1186" s="1">
        <v>43880</v>
      </c>
      <c r="C1186">
        <v>2020</v>
      </c>
      <c r="D1186" t="s">
        <v>96</v>
      </c>
      <c r="E1186" t="s">
        <v>100</v>
      </c>
      <c r="F1186">
        <f>_xlfn.ISOWEEKNUM(таблПродажи[[#This Row],[Дата]])</f>
        <v>8</v>
      </c>
      <c r="G1186" t="s">
        <v>80</v>
      </c>
      <c r="H1186">
        <v>2476736</v>
      </c>
      <c r="I1186" t="s">
        <v>82</v>
      </c>
    </row>
    <row r="1187" spans="1:9" x14ac:dyDescent="0.45">
      <c r="A1187" t="s">
        <v>52</v>
      </c>
      <c r="B1187" s="1">
        <v>43198</v>
      </c>
      <c r="C1187">
        <v>2018</v>
      </c>
      <c r="D1187" t="s">
        <v>95</v>
      </c>
      <c r="E1187" t="s">
        <v>103</v>
      </c>
      <c r="F1187">
        <f>_xlfn.ISOWEEKNUM(таблПродажи[[#This Row],[Дата]])</f>
        <v>14</v>
      </c>
      <c r="G1187" t="s">
        <v>80</v>
      </c>
      <c r="H1187">
        <v>170880</v>
      </c>
      <c r="I1187" t="s">
        <v>84</v>
      </c>
    </row>
    <row r="1188" spans="1:9" x14ac:dyDescent="0.45">
      <c r="A1188" t="s">
        <v>28</v>
      </c>
      <c r="B1188" s="1">
        <v>43196</v>
      </c>
      <c r="C1188">
        <v>2018</v>
      </c>
      <c r="D1188" t="s">
        <v>95</v>
      </c>
      <c r="E1188" t="s">
        <v>103</v>
      </c>
      <c r="F1188">
        <f>_xlfn.ISOWEEKNUM(таблПродажи[[#This Row],[Дата]])</f>
        <v>14</v>
      </c>
      <c r="G1188" t="s">
        <v>80</v>
      </c>
      <c r="H1188">
        <v>658752</v>
      </c>
      <c r="I1188" t="s">
        <v>85</v>
      </c>
    </row>
    <row r="1189" spans="1:9" x14ac:dyDescent="0.45">
      <c r="A1189" t="s">
        <v>28</v>
      </c>
      <c r="B1189" s="1">
        <v>43902</v>
      </c>
      <c r="C1189">
        <v>2020</v>
      </c>
      <c r="D1189" t="s">
        <v>96</v>
      </c>
      <c r="E1189" t="s">
        <v>101</v>
      </c>
      <c r="F1189">
        <f>_xlfn.ISOWEEKNUM(таблПродажи[[#This Row],[Дата]])</f>
        <v>11</v>
      </c>
      <c r="G1189" t="s">
        <v>80</v>
      </c>
      <c r="H1189">
        <v>2115456</v>
      </c>
      <c r="I1189" t="s">
        <v>81</v>
      </c>
    </row>
    <row r="1190" spans="1:9" x14ac:dyDescent="0.45">
      <c r="A1190" t="s">
        <v>15</v>
      </c>
      <c r="B1190" s="1">
        <v>43206</v>
      </c>
      <c r="C1190">
        <v>2018</v>
      </c>
      <c r="D1190" t="s">
        <v>95</v>
      </c>
      <c r="E1190" t="s">
        <v>103</v>
      </c>
      <c r="F1190">
        <f>_xlfn.ISOWEEKNUM(таблПродажи[[#This Row],[Дата]])</f>
        <v>16</v>
      </c>
      <c r="G1190" t="s">
        <v>39</v>
      </c>
      <c r="H1190">
        <v>1341152</v>
      </c>
      <c r="I1190" t="s">
        <v>44</v>
      </c>
    </row>
    <row r="1191" spans="1:9" x14ac:dyDescent="0.45">
      <c r="A1191" t="s">
        <v>52</v>
      </c>
      <c r="B1191" s="1">
        <v>43766</v>
      </c>
      <c r="C1191">
        <v>2019</v>
      </c>
      <c r="D1191" t="s">
        <v>93</v>
      </c>
      <c r="E1191" t="s">
        <v>109</v>
      </c>
      <c r="F1191">
        <f>_xlfn.ISOWEEKNUM(таблПродажи[[#This Row],[Дата]])</f>
        <v>44</v>
      </c>
      <c r="G1191" t="s">
        <v>56</v>
      </c>
      <c r="H1191">
        <v>6999904</v>
      </c>
      <c r="I1191" t="s">
        <v>61</v>
      </c>
    </row>
    <row r="1192" spans="1:9" x14ac:dyDescent="0.45">
      <c r="A1192" t="s">
        <v>62</v>
      </c>
      <c r="B1192" s="1">
        <v>44124</v>
      </c>
      <c r="C1192">
        <v>2020</v>
      </c>
      <c r="D1192" t="s">
        <v>93</v>
      </c>
      <c r="E1192" t="s">
        <v>109</v>
      </c>
      <c r="F1192">
        <f>_xlfn.ISOWEEKNUM(таблПродажи[[#This Row],[Дата]])</f>
        <v>43</v>
      </c>
      <c r="G1192" t="s">
        <v>80</v>
      </c>
      <c r="H1192">
        <v>912288</v>
      </c>
      <c r="I1192" t="s">
        <v>81</v>
      </c>
    </row>
    <row r="1193" spans="1:9" x14ac:dyDescent="0.45">
      <c r="A1193" t="s">
        <v>55</v>
      </c>
      <c r="B1193" s="1">
        <v>43874</v>
      </c>
      <c r="C1193">
        <v>2020</v>
      </c>
      <c r="D1193" t="s">
        <v>96</v>
      </c>
      <c r="E1193" t="s">
        <v>100</v>
      </c>
      <c r="F1193">
        <f>_xlfn.ISOWEEKNUM(таблПродажи[[#This Row],[Дата]])</f>
        <v>7</v>
      </c>
      <c r="G1193" t="s">
        <v>80</v>
      </c>
      <c r="H1193">
        <v>667904</v>
      </c>
      <c r="I1193" t="s">
        <v>85</v>
      </c>
    </row>
    <row r="1194" spans="1:9" x14ac:dyDescent="0.45">
      <c r="A1194" t="s">
        <v>51</v>
      </c>
      <c r="B1194" s="1">
        <v>43414</v>
      </c>
      <c r="C1194">
        <v>2018</v>
      </c>
      <c r="D1194" t="s">
        <v>93</v>
      </c>
      <c r="E1194" t="s">
        <v>106</v>
      </c>
      <c r="F1194">
        <f>_xlfn.ISOWEEKNUM(таблПродажи[[#This Row],[Дата]])</f>
        <v>45</v>
      </c>
      <c r="G1194" t="s">
        <v>80</v>
      </c>
      <c r="H1194">
        <v>4355904</v>
      </c>
      <c r="I1194" t="s">
        <v>81</v>
      </c>
    </row>
    <row r="1195" spans="1:9" x14ac:dyDescent="0.45">
      <c r="A1195" t="s">
        <v>62</v>
      </c>
      <c r="B1195" s="1">
        <v>43503</v>
      </c>
      <c r="C1195">
        <v>2019</v>
      </c>
      <c r="D1195" t="s">
        <v>96</v>
      </c>
      <c r="E1195" t="s">
        <v>100</v>
      </c>
      <c r="F1195">
        <f>_xlfn.ISOWEEKNUM(таблПродажи[[#This Row],[Дата]])</f>
        <v>6</v>
      </c>
      <c r="G1195" t="s">
        <v>56</v>
      </c>
      <c r="H1195">
        <v>328736</v>
      </c>
      <c r="I1195" t="s">
        <v>61</v>
      </c>
    </row>
    <row r="1196" spans="1:9" x14ac:dyDescent="0.45">
      <c r="A1196" t="s">
        <v>55</v>
      </c>
      <c r="B1196" s="1">
        <v>43517</v>
      </c>
      <c r="C1196">
        <v>2019</v>
      </c>
      <c r="D1196" t="s">
        <v>96</v>
      </c>
      <c r="E1196" t="s">
        <v>100</v>
      </c>
      <c r="F1196">
        <f>_xlfn.ISOWEEKNUM(таблПродажи[[#This Row],[Дата]])</f>
        <v>8</v>
      </c>
      <c r="G1196" t="s">
        <v>80</v>
      </c>
      <c r="H1196">
        <v>2318656</v>
      </c>
      <c r="I1196" t="s">
        <v>81</v>
      </c>
    </row>
    <row r="1197" spans="1:9" x14ac:dyDescent="0.45">
      <c r="A1197" t="s">
        <v>31</v>
      </c>
      <c r="B1197" s="1">
        <v>43354</v>
      </c>
      <c r="C1197">
        <v>2018</v>
      </c>
      <c r="D1197" t="s">
        <v>94</v>
      </c>
      <c r="E1197" t="s">
        <v>104</v>
      </c>
      <c r="F1197">
        <f>_xlfn.ISOWEEKNUM(таблПродажи[[#This Row],[Дата]])</f>
        <v>37</v>
      </c>
      <c r="G1197" t="s">
        <v>68</v>
      </c>
      <c r="H1197">
        <v>1363872</v>
      </c>
      <c r="I1197" t="s">
        <v>69</v>
      </c>
    </row>
    <row r="1198" spans="1:9" x14ac:dyDescent="0.45">
      <c r="A1198" t="s">
        <v>28</v>
      </c>
      <c r="B1198" s="1">
        <v>43405</v>
      </c>
      <c r="C1198">
        <v>2018</v>
      </c>
      <c r="D1198" t="s">
        <v>93</v>
      </c>
      <c r="E1198" t="s">
        <v>106</v>
      </c>
      <c r="F1198">
        <f>_xlfn.ISOWEEKNUM(таблПродажи[[#This Row],[Дата]])</f>
        <v>44</v>
      </c>
      <c r="G1198" t="s">
        <v>80</v>
      </c>
      <c r="H1198">
        <v>2582560</v>
      </c>
      <c r="I1198" t="s">
        <v>84</v>
      </c>
    </row>
    <row r="1199" spans="1:9" x14ac:dyDescent="0.45">
      <c r="A1199" t="s">
        <v>30</v>
      </c>
      <c r="B1199" s="1">
        <v>43138</v>
      </c>
      <c r="C1199">
        <v>2018</v>
      </c>
      <c r="D1199" t="s">
        <v>96</v>
      </c>
      <c r="E1199" t="s">
        <v>100</v>
      </c>
      <c r="F1199">
        <f>_xlfn.ISOWEEKNUM(таблПродажи[[#This Row],[Дата]])</f>
        <v>6</v>
      </c>
      <c r="G1199" t="s">
        <v>86</v>
      </c>
      <c r="H1199">
        <v>1919872</v>
      </c>
      <c r="I1199" t="s">
        <v>88</v>
      </c>
    </row>
    <row r="1200" spans="1:9" x14ac:dyDescent="0.45">
      <c r="A1200" t="s">
        <v>12</v>
      </c>
      <c r="B1200" s="1">
        <v>43633</v>
      </c>
      <c r="C1200">
        <v>2019</v>
      </c>
      <c r="D1200" t="s">
        <v>95</v>
      </c>
      <c r="E1200" t="s">
        <v>108</v>
      </c>
      <c r="F1200">
        <f>_xlfn.ISOWEEKNUM(таблПродажи[[#This Row],[Дата]])</f>
        <v>25</v>
      </c>
      <c r="G1200" t="s">
        <v>39</v>
      </c>
      <c r="H1200">
        <v>939968</v>
      </c>
      <c r="I1200" t="s">
        <v>42</v>
      </c>
    </row>
    <row r="1201" spans="1:9" x14ac:dyDescent="0.45">
      <c r="A1201" t="s">
        <v>38</v>
      </c>
      <c r="B1201" s="1">
        <v>43923</v>
      </c>
      <c r="C1201">
        <v>2020</v>
      </c>
      <c r="D1201" t="s">
        <v>95</v>
      </c>
      <c r="E1201" t="s">
        <v>103</v>
      </c>
      <c r="F1201">
        <f>_xlfn.ISOWEEKNUM(таблПродажи[[#This Row],[Дата]])</f>
        <v>14</v>
      </c>
      <c r="G1201" t="s">
        <v>68</v>
      </c>
      <c r="H1201">
        <v>1103456</v>
      </c>
      <c r="I1201" t="s">
        <v>71</v>
      </c>
    </row>
    <row r="1202" spans="1:9" x14ac:dyDescent="0.45">
      <c r="A1202" t="s">
        <v>52</v>
      </c>
      <c r="B1202" s="1">
        <v>43467</v>
      </c>
      <c r="C1202">
        <v>2019</v>
      </c>
      <c r="D1202" t="s">
        <v>96</v>
      </c>
      <c r="E1202" t="s">
        <v>99</v>
      </c>
      <c r="F1202">
        <f>_xlfn.ISOWEEKNUM(таблПродажи[[#This Row],[Дата]])</f>
        <v>1</v>
      </c>
      <c r="G1202" t="s">
        <v>46</v>
      </c>
      <c r="H1202">
        <v>941824</v>
      </c>
      <c r="I1202" t="s">
        <v>50</v>
      </c>
    </row>
    <row r="1203" spans="1:9" x14ac:dyDescent="0.45">
      <c r="A1203" t="s">
        <v>64</v>
      </c>
      <c r="B1203" s="1">
        <v>43571</v>
      </c>
      <c r="C1203">
        <v>2019</v>
      </c>
      <c r="D1203" t="s">
        <v>95</v>
      </c>
      <c r="E1203" t="s">
        <v>103</v>
      </c>
      <c r="F1203">
        <f>_xlfn.ISOWEEKNUM(таблПродажи[[#This Row],[Дата]])</f>
        <v>16</v>
      </c>
      <c r="G1203" t="s">
        <v>56</v>
      </c>
      <c r="H1203">
        <v>4099040</v>
      </c>
      <c r="I1203" t="s">
        <v>61</v>
      </c>
    </row>
    <row r="1204" spans="1:9" x14ac:dyDescent="0.45">
      <c r="A1204" t="s">
        <v>62</v>
      </c>
      <c r="B1204" s="1">
        <v>43951</v>
      </c>
      <c r="C1204">
        <v>2020</v>
      </c>
      <c r="D1204" t="s">
        <v>95</v>
      </c>
      <c r="E1204" t="s">
        <v>103</v>
      </c>
      <c r="F1204">
        <f>_xlfn.ISOWEEKNUM(таблПродажи[[#This Row],[Дата]])</f>
        <v>18</v>
      </c>
      <c r="G1204" t="s">
        <v>56</v>
      </c>
      <c r="H1204">
        <v>3583232</v>
      </c>
      <c r="I1204" t="s">
        <v>60</v>
      </c>
    </row>
    <row r="1205" spans="1:9" x14ac:dyDescent="0.45">
      <c r="A1205" t="s">
        <v>23</v>
      </c>
      <c r="B1205" s="1">
        <v>43565</v>
      </c>
      <c r="C1205">
        <v>2019</v>
      </c>
      <c r="D1205" t="s">
        <v>95</v>
      </c>
      <c r="E1205" t="s">
        <v>103</v>
      </c>
      <c r="F1205">
        <f>_xlfn.ISOWEEKNUM(таблПродажи[[#This Row],[Дата]])</f>
        <v>15</v>
      </c>
      <c r="G1205" t="s">
        <v>18</v>
      </c>
      <c r="H1205">
        <v>2089952</v>
      </c>
      <c r="I1205" t="s">
        <v>22</v>
      </c>
    </row>
    <row r="1206" spans="1:9" x14ac:dyDescent="0.45">
      <c r="A1206" t="s">
        <v>24</v>
      </c>
      <c r="B1206" s="1">
        <v>43156</v>
      </c>
      <c r="C1206">
        <v>2018</v>
      </c>
      <c r="D1206" t="s">
        <v>96</v>
      </c>
      <c r="E1206" t="s">
        <v>100</v>
      </c>
      <c r="F1206">
        <f>_xlfn.ISOWEEKNUM(таблПродажи[[#This Row],[Дата]])</f>
        <v>8</v>
      </c>
      <c r="G1206" t="s">
        <v>46</v>
      </c>
      <c r="H1206">
        <v>1694656</v>
      </c>
      <c r="I1206" t="s">
        <v>48</v>
      </c>
    </row>
    <row r="1207" spans="1:9" x14ac:dyDescent="0.45">
      <c r="A1207" t="s">
        <v>23</v>
      </c>
      <c r="B1207" s="1">
        <v>43903</v>
      </c>
      <c r="C1207">
        <v>2020</v>
      </c>
      <c r="D1207" t="s">
        <v>96</v>
      </c>
      <c r="E1207" t="s">
        <v>101</v>
      </c>
      <c r="F1207">
        <f>_xlfn.ISOWEEKNUM(таблПродажи[[#This Row],[Дата]])</f>
        <v>11</v>
      </c>
      <c r="G1207" t="s">
        <v>73</v>
      </c>
      <c r="H1207">
        <v>1387840</v>
      </c>
      <c r="I1207" t="s">
        <v>77</v>
      </c>
    </row>
    <row r="1208" spans="1:9" x14ac:dyDescent="0.45">
      <c r="A1208" t="s">
        <v>27</v>
      </c>
      <c r="B1208" s="1">
        <v>43850</v>
      </c>
      <c r="C1208">
        <v>2020</v>
      </c>
      <c r="D1208" t="s">
        <v>96</v>
      </c>
      <c r="E1208" t="s">
        <v>99</v>
      </c>
      <c r="F1208">
        <f>_xlfn.ISOWEEKNUM(таблПродажи[[#This Row],[Дата]])</f>
        <v>4</v>
      </c>
      <c r="G1208" t="s">
        <v>80</v>
      </c>
      <c r="H1208">
        <v>766880</v>
      </c>
      <c r="I1208" t="s">
        <v>85</v>
      </c>
    </row>
    <row r="1209" spans="1:9" x14ac:dyDescent="0.45">
      <c r="A1209" t="s">
        <v>21</v>
      </c>
      <c r="B1209" s="1">
        <v>43594</v>
      </c>
      <c r="C1209">
        <v>2019</v>
      </c>
      <c r="D1209" t="s">
        <v>95</v>
      </c>
      <c r="E1209" t="s">
        <v>102</v>
      </c>
      <c r="F1209">
        <f>_xlfn.ISOWEEKNUM(таблПродажи[[#This Row],[Дата]])</f>
        <v>19</v>
      </c>
      <c r="G1209" t="s">
        <v>39</v>
      </c>
      <c r="H1209">
        <v>3087968</v>
      </c>
      <c r="I1209" t="s">
        <v>40</v>
      </c>
    </row>
    <row r="1210" spans="1:9" x14ac:dyDescent="0.45">
      <c r="A1210" t="s">
        <v>12</v>
      </c>
      <c r="B1210" s="1">
        <v>43126</v>
      </c>
      <c r="C1210">
        <v>2018</v>
      </c>
      <c r="D1210" t="s">
        <v>96</v>
      </c>
      <c r="E1210" t="s">
        <v>99</v>
      </c>
      <c r="F1210">
        <f>_xlfn.ISOWEEKNUM(таблПродажи[[#This Row],[Дата]])</f>
        <v>4</v>
      </c>
      <c r="G1210" t="s">
        <v>68</v>
      </c>
      <c r="H1210">
        <v>455744</v>
      </c>
      <c r="I1210" t="s">
        <v>72</v>
      </c>
    </row>
    <row r="1211" spans="1:9" x14ac:dyDescent="0.45">
      <c r="A1211" t="s">
        <v>10</v>
      </c>
      <c r="B1211" s="1">
        <v>43124</v>
      </c>
      <c r="C1211">
        <v>2018</v>
      </c>
      <c r="D1211" t="s">
        <v>96</v>
      </c>
      <c r="E1211" t="s">
        <v>99</v>
      </c>
      <c r="F1211">
        <f>_xlfn.ISOWEEKNUM(таблПродажи[[#This Row],[Дата]])</f>
        <v>4</v>
      </c>
      <c r="G1211" t="s">
        <v>33</v>
      </c>
      <c r="H1211">
        <v>584992</v>
      </c>
      <c r="I1211" t="s">
        <v>34</v>
      </c>
    </row>
    <row r="1212" spans="1:9" x14ac:dyDescent="0.45">
      <c r="A1212" t="s">
        <v>25</v>
      </c>
      <c r="B1212" s="1">
        <v>43880</v>
      </c>
      <c r="C1212">
        <v>2020</v>
      </c>
      <c r="D1212" t="s">
        <v>96</v>
      </c>
      <c r="E1212" t="s">
        <v>100</v>
      </c>
      <c r="F1212">
        <f>_xlfn.ISOWEEKNUM(таблПродажи[[#This Row],[Дата]])</f>
        <v>8</v>
      </c>
      <c r="G1212" t="s">
        <v>80</v>
      </c>
      <c r="H1212">
        <v>987360</v>
      </c>
      <c r="I1212" t="s">
        <v>82</v>
      </c>
    </row>
    <row r="1213" spans="1:9" x14ac:dyDescent="0.45">
      <c r="A1213" t="s">
        <v>21</v>
      </c>
      <c r="B1213" s="1">
        <v>43847</v>
      </c>
      <c r="C1213">
        <v>2020</v>
      </c>
      <c r="D1213" t="s">
        <v>96</v>
      </c>
      <c r="E1213" t="s">
        <v>99</v>
      </c>
      <c r="F1213">
        <f>_xlfn.ISOWEEKNUM(таблПродажи[[#This Row],[Дата]])</f>
        <v>3</v>
      </c>
      <c r="G1213" t="s">
        <v>73</v>
      </c>
      <c r="H1213">
        <v>1390624</v>
      </c>
      <c r="I1213" t="s">
        <v>76</v>
      </c>
    </row>
    <row r="1214" spans="1:9" x14ac:dyDescent="0.45">
      <c r="A1214" t="s">
        <v>16</v>
      </c>
      <c r="B1214" s="1">
        <v>43464</v>
      </c>
      <c r="C1214">
        <v>2018</v>
      </c>
      <c r="D1214" t="s">
        <v>93</v>
      </c>
      <c r="E1214" t="s">
        <v>105</v>
      </c>
      <c r="F1214">
        <f>_xlfn.ISOWEEKNUM(таблПродажи[[#This Row],[Дата]])</f>
        <v>52</v>
      </c>
      <c r="G1214" t="s">
        <v>73</v>
      </c>
      <c r="H1214">
        <v>253312</v>
      </c>
      <c r="I1214" t="s">
        <v>79</v>
      </c>
    </row>
    <row r="1215" spans="1:9" x14ac:dyDescent="0.45">
      <c r="A1215" t="s">
        <v>15</v>
      </c>
      <c r="B1215" s="1">
        <v>43844</v>
      </c>
      <c r="C1215">
        <v>2020</v>
      </c>
      <c r="D1215" t="s">
        <v>96</v>
      </c>
      <c r="E1215" t="s">
        <v>99</v>
      </c>
      <c r="F1215">
        <f>_xlfn.ISOWEEKNUM(таблПродажи[[#This Row],[Дата]])</f>
        <v>3</v>
      </c>
      <c r="G1215" t="s">
        <v>8</v>
      </c>
      <c r="H1215">
        <v>458304</v>
      </c>
      <c r="I1215" t="s">
        <v>9</v>
      </c>
    </row>
    <row r="1216" spans="1:9" x14ac:dyDescent="0.45">
      <c r="A1216" t="s">
        <v>29</v>
      </c>
      <c r="B1216" s="1">
        <v>43985</v>
      </c>
      <c r="C1216">
        <v>2020</v>
      </c>
      <c r="D1216" t="s">
        <v>95</v>
      </c>
      <c r="E1216" t="s">
        <v>108</v>
      </c>
      <c r="F1216">
        <f>_xlfn.ISOWEEKNUM(таблПродажи[[#This Row],[Дата]])</f>
        <v>23</v>
      </c>
      <c r="G1216" t="s">
        <v>18</v>
      </c>
      <c r="H1216">
        <v>3101952</v>
      </c>
      <c r="I1216" t="s">
        <v>22</v>
      </c>
    </row>
    <row r="1217" spans="1:9" x14ac:dyDescent="0.45">
      <c r="A1217" t="s">
        <v>12</v>
      </c>
      <c r="B1217" s="1">
        <v>43492</v>
      </c>
      <c r="C1217">
        <v>2019</v>
      </c>
      <c r="D1217" t="s">
        <v>96</v>
      </c>
      <c r="E1217" t="s">
        <v>99</v>
      </c>
      <c r="F1217">
        <f>_xlfn.ISOWEEKNUM(таблПродажи[[#This Row],[Дата]])</f>
        <v>4</v>
      </c>
      <c r="G1217" t="s">
        <v>8</v>
      </c>
      <c r="H1217">
        <v>1449376</v>
      </c>
      <c r="I1217" t="s">
        <v>13</v>
      </c>
    </row>
    <row r="1218" spans="1:9" x14ac:dyDescent="0.45">
      <c r="A1218" t="s">
        <v>27</v>
      </c>
      <c r="B1218" s="1">
        <v>43728</v>
      </c>
      <c r="C1218">
        <v>2019</v>
      </c>
      <c r="D1218" t="s">
        <v>94</v>
      </c>
      <c r="E1218" t="s">
        <v>104</v>
      </c>
      <c r="F1218">
        <f>_xlfn.ISOWEEKNUM(таблПродажи[[#This Row],[Дата]])</f>
        <v>38</v>
      </c>
      <c r="G1218" t="s">
        <v>80</v>
      </c>
      <c r="H1218">
        <v>2102080</v>
      </c>
      <c r="I1218" t="s">
        <v>82</v>
      </c>
    </row>
    <row r="1219" spans="1:9" x14ac:dyDescent="0.45">
      <c r="A1219" t="s">
        <v>29</v>
      </c>
      <c r="B1219" s="1">
        <v>44009</v>
      </c>
      <c r="C1219">
        <v>2020</v>
      </c>
      <c r="D1219" t="s">
        <v>95</v>
      </c>
      <c r="E1219" t="s">
        <v>108</v>
      </c>
      <c r="F1219">
        <f>_xlfn.ISOWEEKNUM(таблПродажи[[#This Row],[Дата]])</f>
        <v>26</v>
      </c>
      <c r="G1219" t="s">
        <v>56</v>
      </c>
      <c r="H1219">
        <v>341120</v>
      </c>
      <c r="I1219" t="s">
        <v>59</v>
      </c>
    </row>
    <row r="1220" spans="1:9" x14ac:dyDescent="0.45">
      <c r="A1220" t="s">
        <v>62</v>
      </c>
      <c r="B1220" s="1">
        <v>44055</v>
      </c>
      <c r="C1220">
        <v>2020</v>
      </c>
      <c r="D1220" t="s">
        <v>94</v>
      </c>
      <c r="E1220" t="s">
        <v>107</v>
      </c>
      <c r="F1220">
        <f>_xlfn.ISOWEEKNUM(таблПродажи[[#This Row],[Дата]])</f>
        <v>33</v>
      </c>
      <c r="G1220" t="s">
        <v>80</v>
      </c>
      <c r="H1220">
        <v>173312</v>
      </c>
      <c r="I1220" t="s">
        <v>81</v>
      </c>
    </row>
    <row r="1221" spans="1:9" x14ac:dyDescent="0.45">
      <c r="A1221" t="s">
        <v>62</v>
      </c>
      <c r="B1221" s="1">
        <v>43196</v>
      </c>
      <c r="C1221">
        <v>2018</v>
      </c>
      <c r="D1221" t="s">
        <v>95</v>
      </c>
      <c r="E1221" t="s">
        <v>103</v>
      </c>
      <c r="F1221">
        <f>_xlfn.ISOWEEKNUM(таблПродажи[[#This Row],[Дата]])</f>
        <v>14</v>
      </c>
      <c r="G1221" t="s">
        <v>56</v>
      </c>
      <c r="H1221">
        <v>281952</v>
      </c>
      <c r="I1221" t="s">
        <v>60</v>
      </c>
    </row>
    <row r="1222" spans="1:9" x14ac:dyDescent="0.45">
      <c r="A1222" t="s">
        <v>62</v>
      </c>
      <c r="B1222" s="1">
        <v>43940</v>
      </c>
      <c r="C1222">
        <v>2020</v>
      </c>
      <c r="D1222" t="s">
        <v>95</v>
      </c>
      <c r="E1222" t="s">
        <v>103</v>
      </c>
      <c r="F1222">
        <f>_xlfn.ISOWEEKNUM(таблПродажи[[#This Row],[Дата]])</f>
        <v>16</v>
      </c>
      <c r="G1222" t="s">
        <v>18</v>
      </c>
      <c r="H1222">
        <v>3608768</v>
      </c>
      <c r="I1222" t="s">
        <v>115</v>
      </c>
    </row>
    <row r="1223" spans="1:9" x14ac:dyDescent="0.45">
      <c r="A1223" t="s">
        <v>15</v>
      </c>
      <c r="B1223" s="1">
        <v>43358</v>
      </c>
      <c r="C1223">
        <v>2018</v>
      </c>
      <c r="D1223" t="s">
        <v>94</v>
      </c>
      <c r="E1223" t="s">
        <v>104</v>
      </c>
      <c r="F1223">
        <f>_xlfn.ISOWEEKNUM(таблПродажи[[#This Row],[Дата]])</f>
        <v>37</v>
      </c>
      <c r="G1223" t="s">
        <v>68</v>
      </c>
      <c r="H1223">
        <v>1020320</v>
      </c>
      <c r="I1223" t="s">
        <v>72</v>
      </c>
    </row>
    <row r="1224" spans="1:9" x14ac:dyDescent="0.45">
      <c r="A1224" t="s">
        <v>45</v>
      </c>
      <c r="B1224" s="1">
        <v>43439</v>
      </c>
      <c r="C1224">
        <v>2018</v>
      </c>
      <c r="D1224" t="s">
        <v>93</v>
      </c>
      <c r="E1224" t="s">
        <v>105</v>
      </c>
      <c r="F1224">
        <f>_xlfn.ISOWEEKNUM(таблПродажи[[#This Row],[Дата]])</f>
        <v>49</v>
      </c>
      <c r="G1224" t="s">
        <v>39</v>
      </c>
      <c r="H1224">
        <v>931264</v>
      </c>
      <c r="I1224" t="s">
        <v>44</v>
      </c>
    </row>
    <row r="1225" spans="1:9" x14ac:dyDescent="0.45">
      <c r="A1225" t="s">
        <v>38</v>
      </c>
      <c r="B1225" s="1">
        <v>43273</v>
      </c>
      <c r="C1225">
        <v>2018</v>
      </c>
      <c r="D1225" t="s">
        <v>95</v>
      </c>
      <c r="E1225" t="s">
        <v>108</v>
      </c>
      <c r="F1225">
        <f>_xlfn.ISOWEEKNUM(таблПродажи[[#This Row],[Дата]])</f>
        <v>25</v>
      </c>
      <c r="G1225" t="s">
        <v>68</v>
      </c>
      <c r="H1225">
        <v>252192</v>
      </c>
      <c r="I1225" t="s">
        <v>70</v>
      </c>
    </row>
    <row r="1226" spans="1:9" x14ac:dyDescent="0.45">
      <c r="A1226" t="s">
        <v>23</v>
      </c>
      <c r="B1226" s="1">
        <v>43501</v>
      </c>
      <c r="C1226">
        <v>2019</v>
      </c>
      <c r="D1226" t="s">
        <v>96</v>
      </c>
      <c r="E1226" t="s">
        <v>100</v>
      </c>
      <c r="F1226">
        <f>_xlfn.ISOWEEKNUM(таблПродажи[[#This Row],[Дата]])</f>
        <v>6</v>
      </c>
      <c r="G1226" t="s">
        <v>73</v>
      </c>
      <c r="H1226">
        <v>1953216</v>
      </c>
      <c r="I1226" t="s">
        <v>77</v>
      </c>
    </row>
    <row r="1227" spans="1:9" x14ac:dyDescent="0.45">
      <c r="A1227" t="s">
        <v>15</v>
      </c>
      <c r="B1227" s="1">
        <v>43558</v>
      </c>
      <c r="C1227">
        <v>2019</v>
      </c>
      <c r="D1227" t="s">
        <v>95</v>
      </c>
      <c r="E1227" t="s">
        <v>103</v>
      </c>
      <c r="F1227">
        <f>_xlfn.ISOWEEKNUM(таблПродажи[[#This Row],[Дата]])</f>
        <v>14</v>
      </c>
      <c r="G1227" t="s">
        <v>68</v>
      </c>
      <c r="H1227">
        <v>1017024</v>
      </c>
      <c r="I1227" t="s">
        <v>71</v>
      </c>
    </row>
    <row r="1228" spans="1:9" x14ac:dyDescent="0.45">
      <c r="A1228" t="s">
        <v>29</v>
      </c>
      <c r="B1228" s="1">
        <v>43410</v>
      </c>
      <c r="C1228">
        <v>2018</v>
      </c>
      <c r="D1228" t="s">
        <v>93</v>
      </c>
      <c r="E1228" t="s">
        <v>106</v>
      </c>
      <c r="F1228">
        <f>_xlfn.ISOWEEKNUM(таблПродажи[[#This Row],[Дата]])</f>
        <v>45</v>
      </c>
      <c r="G1228" t="s">
        <v>56</v>
      </c>
      <c r="H1228">
        <v>3996800</v>
      </c>
      <c r="I1228" t="s">
        <v>60</v>
      </c>
    </row>
    <row r="1229" spans="1:9" x14ac:dyDescent="0.45">
      <c r="A1229" t="s">
        <v>62</v>
      </c>
      <c r="B1229" s="1">
        <v>43865</v>
      </c>
      <c r="C1229">
        <v>2020</v>
      </c>
      <c r="D1229" t="s">
        <v>96</v>
      </c>
      <c r="E1229" t="s">
        <v>100</v>
      </c>
      <c r="F1229">
        <f>_xlfn.ISOWEEKNUM(таблПродажи[[#This Row],[Дата]])</f>
        <v>6</v>
      </c>
      <c r="G1229" t="s">
        <v>56</v>
      </c>
      <c r="H1229">
        <v>739136</v>
      </c>
      <c r="I1229" t="s">
        <v>60</v>
      </c>
    </row>
    <row r="1230" spans="1:9" x14ac:dyDescent="0.45">
      <c r="A1230" t="s">
        <v>45</v>
      </c>
      <c r="B1230" s="1">
        <v>43877</v>
      </c>
      <c r="C1230">
        <v>2020</v>
      </c>
      <c r="D1230" t="s">
        <v>96</v>
      </c>
      <c r="E1230" t="s">
        <v>100</v>
      </c>
      <c r="F1230">
        <f>_xlfn.ISOWEEKNUM(таблПродажи[[#This Row],[Дата]])</f>
        <v>7</v>
      </c>
      <c r="G1230" t="s">
        <v>18</v>
      </c>
      <c r="H1230">
        <v>2915488</v>
      </c>
      <c r="I1230" t="s">
        <v>19</v>
      </c>
    </row>
    <row r="1231" spans="1:9" x14ac:dyDescent="0.45">
      <c r="A1231" t="s">
        <v>12</v>
      </c>
      <c r="B1231" s="1">
        <v>43482</v>
      </c>
      <c r="C1231">
        <v>2019</v>
      </c>
      <c r="D1231" t="s">
        <v>96</v>
      </c>
      <c r="E1231" t="s">
        <v>99</v>
      </c>
      <c r="F1231">
        <f>_xlfn.ISOWEEKNUM(таблПродажи[[#This Row],[Дата]])</f>
        <v>3</v>
      </c>
      <c r="G1231" t="s">
        <v>68</v>
      </c>
      <c r="H1231">
        <v>567360</v>
      </c>
      <c r="I1231" t="s">
        <v>70</v>
      </c>
    </row>
    <row r="1232" spans="1:9" x14ac:dyDescent="0.45">
      <c r="A1232" t="s">
        <v>12</v>
      </c>
      <c r="B1232" s="1">
        <v>43504</v>
      </c>
      <c r="C1232">
        <v>2019</v>
      </c>
      <c r="D1232" t="s">
        <v>96</v>
      </c>
      <c r="E1232" t="s">
        <v>100</v>
      </c>
      <c r="F1232">
        <f>_xlfn.ISOWEEKNUM(таблПродажи[[#This Row],[Дата]])</f>
        <v>6</v>
      </c>
      <c r="G1232" t="s">
        <v>39</v>
      </c>
      <c r="H1232">
        <v>2111776</v>
      </c>
      <c r="I1232" t="s">
        <v>42</v>
      </c>
    </row>
    <row r="1233" spans="1:9" x14ac:dyDescent="0.45">
      <c r="A1233" t="s">
        <v>10</v>
      </c>
      <c r="B1233" s="1">
        <v>43761</v>
      </c>
      <c r="C1233">
        <v>2019</v>
      </c>
      <c r="D1233" t="s">
        <v>93</v>
      </c>
      <c r="E1233" t="s">
        <v>109</v>
      </c>
      <c r="F1233">
        <f>_xlfn.ISOWEEKNUM(таблПродажи[[#This Row],[Дата]])</f>
        <v>43</v>
      </c>
      <c r="G1233" t="s">
        <v>8</v>
      </c>
      <c r="H1233">
        <v>5662784</v>
      </c>
      <c r="I1233" t="s">
        <v>9</v>
      </c>
    </row>
    <row r="1234" spans="1:9" x14ac:dyDescent="0.45">
      <c r="A1234" t="s">
        <v>23</v>
      </c>
      <c r="B1234" s="1">
        <v>43318</v>
      </c>
      <c r="C1234">
        <v>2018</v>
      </c>
      <c r="D1234" t="s">
        <v>94</v>
      </c>
      <c r="E1234" t="s">
        <v>107</v>
      </c>
      <c r="F1234">
        <f>_xlfn.ISOWEEKNUM(таблПродажи[[#This Row],[Дата]])</f>
        <v>32</v>
      </c>
      <c r="G1234" t="s">
        <v>73</v>
      </c>
      <c r="H1234">
        <v>1576128</v>
      </c>
      <c r="I1234" t="s">
        <v>75</v>
      </c>
    </row>
    <row r="1235" spans="1:9" x14ac:dyDescent="0.45">
      <c r="A1235" t="s">
        <v>30</v>
      </c>
      <c r="B1235" s="1">
        <v>43101</v>
      </c>
      <c r="C1235">
        <v>2018</v>
      </c>
      <c r="D1235" t="s">
        <v>96</v>
      </c>
      <c r="E1235" t="s">
        <v>99</v>
      </c>
      <c r="F1235">
        <f>_xlfn.ISOWEEKNUM(таблПродажи[[#This Row],[Дата]])</f>
        <v>1</v>
      </c>
      <c r="G1235" t="s">
        <v>86</v>
      </c>
      <c r="H1235">
        <v>1414912</v>
      </c>
      <c r="I1235" t="s">
        <v>87</v>
      </c>
    </row>
    <row r="1236" spans="1:9" x14ac:dyDescent="0.45">
      <c r="A1236" t="s">
        <v>10</v>
      </c>
      <c r="B1236" s="1">
        <v>43322</v>
      </c>
      <c r="C1236">
        <v>2018</v>
      </c>
      <c r="D1236" t="s">
        <v>94</v>
      </c>
      <c r="E1236" t="s">
        <v>107</v>
      </c>
      <c r="F1236">
        <f>_xlfn.ISOWEEKNUM(таблПродажи[[#This Row],[Дата]])</f>
        <v>32</v>
      </c>
      <c r="G1236" t="s">
        <v>39</v>
      </c>
      <c r="H1236">
        <v>1228928</v>
      </c>
      <c r="I1236" t="s">
        <v>43</v>
      </c>
    </row>
    <row r="1237" spans="1:9" x14ac:dyDescent="0.45">
      <c r="A1237" t="s">
        <v>23</v>
      </c>
      <c r="B1237" s="1">
        <v>43157</v>
      </c>
      <c r="C1237">
        <v>2018</v>
      </c>
      <c r="D1237" t="s">
        <v>96</v>
      </c>
      <c r="E1237" t="s">
        <v>100</v>
      </c>
      <c r="F1237">
        <f>_xlfn.ISOWEEKNUM(таблПродажи[[#This Row],[Дата]])</f>
        <v>9</v>
      </c>
      <c r="G1237" t="s">
        <v>39</v>
      </c>
      <c r="H1237">
        <v>842368</v>
      </c>
      <c r="I1237" t="s">
        <v>41</v>
      </c>
    </row>
    <row r="1238" spans="1:9" x14ac:dyDescent="0.45">
      <c r="A1238" t="s">
        <v>62</v>
      </c>
      <c r="B1238" s="1">
        <v>43275</v>
      </c>
      <c r="C1238">
        <v>2018</v>
      </c>
      <c r="D1238" t="s">
        <v>95</v>
      </c>
      <c r="E1238" t="s">
        <v>108</v>
      </c>
      <c r="F1238">
        <f>_xlfn.ISOWEEKNUM(таблПродажи[[#This Row],[Дата]])</f>
        <v>25</v>
      </c>
      <c r="G1238" t="s">
        <v>18</v>
      </c>
      <c r="H1238">
        <v>3666464</v>
      </c>
      <c r="I1238" t="s">
        <v>26</v>
      </c>
    </row>
    <row r="1239" spans="1:9" x14ac:dyDescent="0.45">
      <c r="A1239" t="s">
        <v>45</v>
      </c>
      <c r="B1239" s="1">
        <v>43529</v>
      </c>
      <c r="C1239">
        <v>2019</v>
      </c>
      <c r="D1239" t="s">
        <v>96</v>
      </c>
      <c r="E1239" t="s">
        <v>101</v>
      </c>
      <c r="F1239">
        <f>_xlfn.ISOWEEKNUM(таблПродажи[[#This Row],[Дата]])</f>
        <v>10</v>
      </c>
      <c r="G1239" t="s">
        <v>68</v>
      </c>
      <c r="H1239">
        <v>4429248</v>
      </c>
      <c r="I1239" t="s">
        <v>71</v>
      </c>
    </row>
    <row r="1240" spans="1:9" x14ac:dyDescent="0.45">
      <c r="A1240" t="s">
        <v>64</v>
      </c>
      <c r="B1240" s="1">
        <v>43408</v>
      </c>
      <c r="C1240">
        <v>2018</v>
      </c>
      <c r="D1240" t="s">
        <v>93</v>
      </c>
      <c r="E1240" t="s">
        <v>106</v>
      </c>
      <c r="F1240">
        <f>_xlfn.ISOWEEKNUM(таблПродажи[[#This Row],[Дата]])</f>
        <v>44</v>
      </c>
      <c r="G1240" t="s">
        <v>80</v>
      </c>
      <c r="H1240">
        <v>5526560</v>
      </c>
      <c r="I1240" t="s">
        <v>85</v>
      </c>
    </row>
    <row r="1241" spans="1:9" x14ac:dyDescent="0.45">
      <c r="A1241" t="s">
        <v>64</v>
      </c>
      <c r="B1241" s="1">
        <v>43950</v>
      </c>
      <c r="C1241">
        <v>2020</v>
      </c>
      <c r="D1241" t="s">
        <v>95</v>
      </c>
      <c r="E1241" t="s">
        <v>103</v>
      </c>
      <c r="F1241">
        <f>_xlfn.ISOWEEKNUM(таблПродажи[[#This Row],[Дата]])</f>
        <v>18</v>
      </c>
      <c r="G1241" t="s">
        <v>80</v>
      </c>
      <c r="H1241">
        <v>411648</v>
      </c>
      <c r="I1241" t="s">
        <v>81</v>
      </c>
    </row>
    <row r="1242" spans="1:9" x14ac:dyDescent="0.45">
      <c r="A1242" t="s">
        <v>30</v>
      </c>
      <c r="B1242" s="1">
        <v>44164</v>
      </c>
      <c r="C1242">
        <v>2020</v>
      </c>
      <c r="D1242" t="s">
        <v>93</v>
      </c>
      <c r="E1242" t="s">
        <v>106</v>
      </c>
      <c r="F1242">
        <f>_xlfn.ISOWEEKNUM(таблПродажи[[#This Row],[Дата]])</f>
        <v>48</v>
      </c>
      <c r="G1242" t="s">
        <v>65</v>
      </c>
      <c r="H1242">
        <v>3563360</v>
      </c>
      <c r="I1242" t="s">
        <v>66</v>
      </c>
    </row>
    <row r="1243" spans="1:9" x14ac:dyDescent="0.45">
      <c r="A1243" t="s">
        <v>25</v>
      </c>
      <c r="B1243" s="1">
        <v>43944</v>
      </c>
      <c r="C1243">
        <v>2020</v>
      </c>
      <c r="D1243" t="s">
        <v>95</v>
      </c>
      <c r="E1243" t="s">
        <v>103</v>
      </c>
      <c r="F1243">
        <f>_xlfn.ISOWEEKNUM(таблПродажи[[#This Row],[Дата]])</f>
        <v>17</v>
      </c>
      <c r="G1243" t="s">
        <v>80</v>
      </c>
      <c r="H1243">
        <v>1098368</v>
      </c>
      <c r="I1243" t="s">
        <v>83</v>
      </c>
    </row>
    <row r="1244" spans="1:9" x14ac:dyDescent="0.45">
      <c r="A1244" t="s">
        <v>64</v>
      </c>
      <c r="B1244" s="1">
        <v>43899</v>
      </c>
      <c r="C1244">
        <v>2020</v>
      </c>
      <c r="D1244" t="s">
        <v>96</v>
      </c>
      <c r="E1244" t="s">
        <v>101</v>
      </c>
      <c r="F1244">
        <f>_xlfn.ISOWEEKNUM(таблПродажи[[#This Row],[Дата]])</f>
        <v>11</v>
      </c>
      <c r="G1244" t="s">
        <v>56</v>
      </c>
      <c r="H1244">
        <v>4212576</v>
      </c>
      <c r="I1244" t="s">
        <v>60</v>
      </c>
    </row>
    <row r="1245" spans="1:9" x14ac:dyDescent="0.45">
      <c r="A1245" t="s">
        <v>16</v>
      </c>
      <c r="B1245" s="1">
        <v>43646</v>
      </c>
      <c r="C1245">
        <v>2019</v>
      </c>
      <c r="D1245" t="s">
        <v>95</v>
      </c>
      <c r="E1245" t="s">
        <v>108</v>
      </c>
      <c r="F1245">
        <f>_xlfn.ISOWEEKNUM(таблПродажи[[#This Row],[Дата]])</f>
        <v>26</v>
      </c>
      <c r="G1245" t="s">
        <v>39</v>
      </c>
      <c r="H1245">
        <v>2650944</v>
      </c>
      <c r="I1245" t="s">
        <v>44</v>
      </c>
    </row>
    <row r="1246" spans="1:9" x14ac:dyDescent="0.45">
      <c r="A1246" t="s">
        <v>62</v>
      </c>
      <c r="B1246" s="1">
        <v>43432</v>
      </c>
      <c r="C1246">
        <v>2018</v>
      </c>
      <c r="D1246" t="s">
        <v>93</v>
      </c>
      <c r="E1246" t="s">
        <v>106</v>
      </c>
      <c r="F1246">
        <f>_xlfn.ISOWEEKNUM(таблПродажи[[#This Row],[Дата]])</f>
        <v>48</v>
      </c>
      <c r="G1246" t="s">
        <v>80</v>
      </c>
      <c r="H1246">
        <v>1990400</v>
      </c>
      <c r="I1246" t="s">
        <v>83</v>
      </c>
    </row>
    <row r="1247" spans="1:9" x14ac:dyDescent="0.45">
      <c r="A1247" t="s">
        <v>24</v>
      </c>
      <c r="B1247" s="1">
        <v>43315</v>
      </c>
      <c r="C1247">
        <v>2018</v>
      </c>
      <c r="D1247" t="s">
        <v>94</v>
      </c>
      <c r="E1247" t="s">
        <v>107</v>
      </c>
      <c r="F1247">
        <f>_xlfn.ISOWEEKNUM(таблПродажи[[#This Row],[Дата]])</f>
        <v>31</v>
      </c>
      <c r="G1247" t="s">
        <v>46</v>
      </c>
      <c r="H1247">
        <v>645728</v>
      </c>
      <c r="I1247" t="s">
        <v>48</v>
      </c>
    </row>
    <row r="1248" spans="1:9" x14ac:dyDescent="0.45">
      <c r="A1248" t="s">
        <v>62</v>
      </c>
      <c r="B1248" s="1">
        <v>43426</v>
      </c>
      <c r="C1248">
        <v>2018</v>
      </c>
      <c r="D1248" t="s">
        <v>93</v>
      </c>
      <c r="E1248" t="s">
        <v>106</v>
      </c>
      <c r="F1248">
        <f>_xlfn.ISOWEEKNUM(таблПродажи[[#This Row],[Дата]])</f>
        <v>47</v>
      </c>
      <c r="G1248" t="s">
        <v>56</v>
      </c>
      <c r="H1248">
        <v>4753184</v>
      </c>
      <c r="I1248" t="s">
        <v>61</v>
      </c>
    </row>
    <row r="1249" spans="1:9" x14ac:dyDescent="0.45">
      <c r="A1249" t="s">
        <v>21</v>
      </c>
      <c r="B1249" s="1">
        <v>43894</v>
      </c>
      <c r="C1249">
        <v>2020</v>
      </c>
      <c r="D1249" t="s">
        <v>96</v>
      </c>
      <c r="E1249" t="s">
        <v>101</v>
      </c>
      <c r="F1249">
        <f>_xlfn.ISOWEEKNUM(таблПродажи[[#This Row],[Дата]])</f>
        <v>10</v>
      </c>
      <c r="G1249" t="s">
        <v>39</v>
      </c>
      <c r="H1249">
        <v>8913504</v>
      </c>
      <c r="I1249" t="s">
        <v>42</v>
      </c>
    </row>
    <row r="1250" spans="1:9" x14ac:dyDescent="0.45">
      <c r="A1250" t="s">
        <v>21</v>
      </c>
      <c r="B1250" s="1">
        <v>44116</v>
      </c>
      <c r="C1250">
        <v>2020</v>
      </c>
      <c r="D1250" t="s">
        <v>93</v>
      </c>
      <c r="E1250" t="s">
        <v>109</v>
      </c>
      <c r="F1250">
        <f>_xlfn.ISOWEEKNUM(таблПродажи[[#This Row],[Дата]])</f>
        <v>42</v>
      </c>
      <c r="G1250" t="s">
        <v>73</v>
      </c>
      <c r="H1250">
        <v>799840</v>
      </c>
      <c r="I1250" t="s">
        <v>74</v>
      </c>
    </row>
    <row r="1251" spans="1:9" x14ac:dyDescent="0.45">
      <c r="A1251" t="s">
        <v>38</v>
      </c>
      <c r="B1251" s="1">
        <v>43809</v>
      </c>
      <c r="C1251">
        <v>2019</v>
      </c>
      <c r="D1251" t="s">
        <v>93</v>
      </c>
      <c r="E1251" t="s">
        <v>105</v>
      </c>
      <c r="F1251">
        <f>_xlfn.ISOWEEKNUM(таблПродажи[[#This Row],[Дата]])</f>
        <v>50</v>
      </c>
      <c r="G1251" t="s">
        <v>68</v>
      </c>
      <c r="H1251">
        <v>6411840</v>
      </c>
      <c r="I1251" t="s">
        <v>69</v>
      </c>
    </row>
    <row r="1252" spans="1:9" x14ac:dyDescent="0.45">
      <c r="A1252" t="s">
        <v>38</v>
      </c>
      <c r="B1252" s="1">
        <v>43309</v>
      </c>
      <c r="C1252">
        <v>2018</v>
      </c>
      <c r="D1252" t="s">
        <v>94</v>
      </c>
      <c r="E1252" t="s">
        <v>98</v>
      </c>
      <c r="F1252">
        <f>_xlfn.ISOWEEKNUM(таблПродажи[[#This Row],[Дата]])</f>
        <v>30</v>
      </c>
      <c r="G1252" t="s">
        <v>39</v>
      </c>
      <c r="H1252">
        <v>255328</v>
      </c>
      <c r="I1252" t="s">
        <v>40</v>
      </c>
    </row>
    <row r="1253" spans="1:9" x14ac:dyDescent="0.45">
      <c r="A1253" t="s">
        <v>16</v>
      </c>
      <c r="B1253" s="1">
        <v>43346</v>
      </c>
      <c r="C1253">
        <v>2018</v>
      </c>
      <c r="D1253" t="s">
        <v>94</v>
      </c>
      <c r="E1253" t="s">
        <v>104</v>
      </c>
      <c r="F1253">
        <f>_xlfn.ISOWEEKNUM(таблПродажи[[#This Row],[Дата]])</f>
        <v>36</v>
      </c>
      <c r="G1253" t="s">
        <v>39</v>
      </c>
      <c r="H1253">
        <v>901184</v>
      </c>
      <c r="I1253" t="s">
        <v>42</v>
      </c>
    </row>
    <row r="1254" spans="1:9" x14ac:dyDescent="0.45">
      <c r="A1254" t="s">
        <v>16</v>
      </c>
      <c r="B1254" s="1">
        <v>43832</v>
      </c>
      <c r="C1254">
        <v>2020</v>
      </c>
      <c r="D1254" t="s">
        <v>96</v>
      </c>
      <c r="E1254" t="s">
        <v>99</v>
      </c>
      <c r="F1254">
        <f>_xlfn.ISOWEEKNUM(таблПродажи[[#This Row],[Дата]])</f>
        <v>1</v>
      </c>
      <c r="G1254" t="s">
        <v>68</v>
      </c>
      <c r="H1254">
        <v>1019648</v>
      </c>
      <c r="I1254" t="s">
        <v>71</v>
      </c>
    </row>
    <row r="1255" spans="1:9" x14ac:dyDescent="0.45">
      <c r="A1255" t="s">
        <v>63</v>
      </c>
      <c r="B1255" s="1">
        <v>43275</v>
      </c>
      <c r="C1255">
        <v>2018</v>
      </c>
      <c r="D1255" t="s">
        <v>95</v>
      </c>
      <c r="E1255" t="s">
        <v>108</v>
      </c>
      <c r="F1255">
        <f>_xlfn.ISOWEEKNUM(таблПродажи[[#This Row],[Дата]])</f>
        <v>25</v>
      </c>
      <c r="G1255" t="s">
        <v>56</v>
      </c>
      <c r="H1255">
        <v>2283360</v>
      </c>
      <c r="I1255" t="s">
        <v>59</v>
      </c>
    </row>
    <row r="1256" spans="1:9" x14ac:dyDescent="0.45">
      <c r="A1256" t="s">
        <v>64</v>
      </c>
      <c r="B1256" s="1">
        <v>43839</v>
      </c>
      <c r="C1256">
        <v>2020</v>
      </c>
      <c r="D1256" t="s">
        <v>96</v>
      </c>
      <c r="E1256" t="s">
        <v>99</v>
      </c>
      <c r="F1256">
        <f>_xlfn.ISOWEEKNUM(таблПродажи[[#This Row],[Дата]])</f>
        <v>2</v>
      </c>
      <c r="G1256" t="s">
        <v>80</v>
      </c>
      <c r="H1256">
        <v>1435776</v>
      </c>
      <c r="I1256" t="s">
        <v>85</v>
      </c>
    </row>
    <row r="1257" spans="1:9" x14ac:dyDescent="0.45">
      <c r="A1257" t="s">
        <v>30</v>
      </c>
      <c r="B1257" s="1">
        <v>43326</v>
      </c>
      <c r="C1257">
        <v>2018</v>
      </c>
      <c r="D1257" t="s">
        <v>94</v>
      </c>
      <c r="E1257" t="s">
        <v>107</v>
      </c>
      <c r="F1257">
        <f>_xlfn.ISOWEEKNUM(таблПродажи[[#This Row],[Дата]])</f>
        <v>33</v>
      </c>
      <c r="G1257" t="s">
        <v>18</v>
      </c>
      <c r="H1257">
        <v>852480</v>
      </c>
      <c r="I1257" t="s">
        <v>115</v>
      </c>
    </row>
    <row r="1258" spans="1:9" x14ac:dyDescent="0.45">
      <c r="A1258" t="s">
        <v>16</v>
      </c>
      <c r="B1258" s="1">
        <v>43268</v>
      </c>
      <c r="C1258">
        <v>2018</v>
      </c>
      <c r="D1258" t="s">
        <v>95</v>
      </c>
      <c r="E1258" t="s">
        <v>108</v>
      </c>
      <c r="F1258">
        <f>_xlfn.ISOWEEKNUM(таблПродажи[[#This Row],[Дата]])</f>
        <v>24</v>
      </c>
      <c r="G1258" t="s">
        <v>73</v>
      </c>
      <c r="H1258">
        <v>2317056</v>
      </c>
      <c r="I1258" t="s">
        <v>77</v>
      </c>
    </row>
    <row r="1259" spans="1:9" x14ac:dyDescent="0.45">
      <c r="A1259" t="s">
        <v>21</v>
      </c>
      <c r="B1259" s="1">
        <v>43369</v>
      </c>
      <c r="C1259">
        <v>2018</v>
      </c>
      <c r="D1259" t="s">
        <v>94</v>
      </c>
      <c r="E1259" t="s">
        <v>104</v>
      </c>
      <c r="F1259">
        <f>_xlfn.ISOWEEKNUM(таблПродажи[[#This Row],[Дата]])</f>
        <v>39</v>
      </c>
      <c r="G1259" t="s">
        <v>73</v>
      </c>
      <c r="H1259">
        <v>4247104</v>
      </c>
      <c r="I1259" t="s">
        <v>78</v>
      </c>
    </row>
    <row r="1260" spans="1:9" x14ac:dyDescent="0.45">
      <c r="A1260" t="s">
        <v>12</v>
      </c>
      <c r="B1260" s="1">
        <v>43125</v>
      </c>
      <c r="C1260">
        <v>2018</v>
      </c>
      <c r="D1260" t="s">
        <v>96</v>
      </c>
      <c r="E1260" t="s">
        <v>99</v>
      </c>
      <c r="F1260">
        <f>_xlfn.ISOWEEKNUM(таблПродажи[[#This Row],[Дата]])</f>
        <v>4</v>
      </c>
      <c r="G1260" t="s">
        <v>39</v>
      </c>
      <c r="H1260">
        <v>1068672</v>
      </c>
      <c r="I1260" t="s">
        <v>41</v>
      </c>
    </row>
    <row r="1261" spans="1:9" x14ac:dyDescent="0.45">
      <c r="A1261" t="s">
        <v>28</v>
      </c>
      <c r="B1261" s="1">
        <v>43944</v>
      </c>
      <c r="C1261">
        <v>2020</v>
      </c>
      <c r="D1261" t="s">
        <v>95</v>
      </c>
      <c r="E1261" t="s">
        <v>103</v>
      </c>
      <c r="F1261">
        <f>_xlfn.ISOWEEKNUM(таблПродажи[[#This Row],[Дата]])</f>
        <v>17</v>
      </c>
      <c r="G1261" t="s">
        <v>80</v>
      </c>
      <c r="H1261">
        <v>3725600</v>
      </c>
      <c r="I1261" t="s">
        <v>82</v>
      </c>
    </row>
    <row r="1262" spans="1:9" x14ac:dyDescent="0.45">
      <c r="A1262" t="s">
        <v>24</v>
      </c>
      <c r="B1262" s="1">
        <v>43865</v>
      </c>
      <c r="C1262">
        <v>2020</v>
      </c>
      <c r="D1262" t="s">
        <v>96</v>
      </c>
      <c r="E1262" t="s">
        <v>100</v>
      </c>
      <c r="F1262">
        <f>_xlfn.ISOWEEKNUM(таблПродажи[[#This Row],[Дата]])</f>
        <v>6</v>
      </c>
      <c r="G1262" t="s">
        <v>46</v>
      </c>
      <c r="H1262">
        <v>677952</v>
      </c>
      <c r="I1262" t="s">
        <v>54</v>
      </c>
    </row>
    <row r="1263" spans="1:9" x14ac:dyDescent="0.45">
      <c r="A1263" t="s">
        <v>25</v>
      </c>
      <c r="B1263" s="1">
        <v>43417</v>
      </c>
      <c r="C1263">
        <v>2018</v>
      </c>
      <c r="D1263" t="s">
        <v>93</v>
      </c>
      <c r="E1263" t="s">
        <v>106</v>
      </c>
      <c r="F1263">
        <f>_xlfn.ISOWEEKNUM(таблПродажи[[#This Row],[Дата]])</f>
        <v>46</v>
      </c>
      <c r="G1263" t="s">
        <v>56</v>
      </c>
      <c r="H1263">
        <v>7393120</v>
      </c>
      <c r="I1263" t="s">
        <v>61</v>
      </c>
    </row>
    <row r="1264" spans="1:9" x14ac:dyDescent="0.45">
      <c r="A1264" t="s">
        <v>58</v>
      </c>
      <c r="B1264" s="1">
        <v>43941</v>
      </c>
      <c r="C1264">
        <v>2020</v>
      </c>
      <c r="D1264" t="s">
        <v>95</v>
      </c>
      <c r="E1264" t="s">
        <v>103</v>
      </c>
      <c r="F1264">
        <f>_xlfn.ISOWEEKNUM(таблПродажи[[#This Row],[Дата]])</f>
        <v>17</v>
      </c>
      <c r="G1264" t="s">
        <v>80</v>
      </c>
      <c r="H1264">
        <v>941952</v>
      </c>
      <c r="I1264" t="s">
        <v>85</v>
      </c>
    </row>
    <row r="1265" spans="1:9" x14ac:dyDescent="0.45">
      <c r="A1265" t="s">
        <v>62</v>
      </c>
      <c r="B1265" s="1">
        <v>43801</v>
      </c>
      <c r="C1265">
        <v>2019</v>
      </c>
      <c r="D1265" t="s">
        <v>93</v>
      </c>
      <c r="E1265" t="s">
        <v>105</v>
      </c>
      <c r="F1265">
        <f>_xlfn.ISOWEEKNUM(таблПродажи[[#This Row],[Дата]])</f>
        <v>49</v>
      </c>
      <c r="G1265" t="s">
        <v>56</v>
      </c>
      <c r="H1265">
        <v>588064</v>
      </c>
      <c r="I1265" t="s">
        <v>57</v>
      </c>
    </row>
    <row r="1266" spans="1:9" x14ac:dyDescent="0.45">
      <c r="A1266" t="s">
        <v>28</v>
      </c>
      <c r="B1266" s="1">
        <v>43154</v>
      </c>
      <c r="C1266">
        <v>2018</v>
      </c>
      <c r="D1266" t="s">
        <v>96</v>
      </c>
      <c r="E1266" t="s">
        <v>100</v>
      </c>
      <c r="F1266">
        <f>_xlfn.ISOWEEKNUM(таблПродажи[[#This Row],[Дата]])</f>
        <v>8</v>
      </c>
      <c r="G1266" t="s">
        <v>56</v>
      </c>
      <c r="H1266">
        <v>339168</v>
      </c>
      <c r="I1266" t="s">
        <v>60</v>
      </c>
    </row>
    <row r="1267" spans="1:9" x14ac:dyDescent="0.45">
      <c r="A1267" t="s">
        <v>64</v>
      </c>
      <c r="B1267" s="1">
        <v>43911</v>
      </c>
      <c r="C1267">
        <v>2020</v>
      </c>
      <c r="D1267" t="s">
        <v>96</v>
      </c>
      <c r="E1267" t="s">
        <v>101</v>
      </c>
      <c r="F1267">
        <f>_xlfn.ISOWEEKNUM(таблПродажи[[#This Row],[Дата]])</f>
        <v>12</v>
      </c>
      <c r="G1267" t="s">
        <v>56</v>
      </c>
      <c r="H1267">
        <v>2596768</v>
      </c>
      <c r="I1267" t="s">
        <v>60</v>
      </c>
    </row>
    <row r="1268" spans="1:9" x14ac:dyDescent="0.45">
      <c r="A1268" t="s">
        <v>64</v>
      </c>
      <c r="B1268" s="1">
        <v>43213</v>
      </c>
      <c r="C1268">
        <v>2018</v>
      </c>
      <c r="D1268" t="s">
        <v>95</v>
      </c>
      <c r="E1268" t="s">
        <v>103</v>
      </c>
      <c r="F1268">
        <f>_xlfn.ISOWEEKNUM(таблПродажи[[#This Row],[Дата]])</f>
        <v>17</v>
      </c>
      <c r="G1268" t="s">
        <v>56</v>
      </c>
      <c r="H1268">
        <v>4072896</v>
      </c>
      <c r="I1268" t="s">
        <v>57</v>
      </c>
    </row>
    <row r="1269" spans="1:9" x14ac:dyDescent="0.45">
      <c r="A1269" t="s">
        <v>16</v>
      </c>
      <c r="B1269" s="1">
        <v>43294</v>
      </c>
      <c r="C1269">
        <v>2018</v>
      </c>
      <c r="D1269" t="s">
        <v>94</v>
      </c>
      <c r="E1269" t="s">
        <v>98</v>
      </c>
      <c r="F1269">
        <f>_xlfn.ISOWEEKNUM(таблПродажи[[#This Row],[Дата]])</f>
        <v>28</v>
      </c>
      <c r="G1269" t="s">
        <v>73</v>
      </c>
      <c r="H1269">
        <v>1002976</v>
      </c>
      <c r="I1269" t="s">
        <v>78</v>
      </c>
    </row>
    <row r="1270" spans="1:9" x14ac:dyDescent="0.45">
      <c r="A1270" t="s">
        <v>15</v>
      </c>
      <c r="B1270" s="1">
        <v>43468</v>
      </c>
      <c r="C1270">
        <v>2019</v>
      </c>
      <c r="D1270" t="s">
        <v>96</v>
      </c>
      <c r="E1270" t="s">
        <v>99</v>
      </c>
      <c r="F1270">
        <f>_xlfn.ISOWEEKNUM(таблПродажи[[#This Row],[Дата]])</f>
        <v>1</v>
      </c>
      <c r="G1270" t="s">
        <v>68</v>
      </c>
      <c r="H1270">
        <v>443744</v>
      </c>
      <c r="I1270" t="s">
        <v>71</v>
      </c>
    </row>
    <row r="1271" spans="1:9" x14ac:dyDescent="0.45">
      <c r="A1271" t="s">
        <v>45</v>
      </c>
      <c r="B1271" s="1">
        <v>43498</v>
      </c>
      <c r="C1271">
        <v>2019</v>
      </c>
      <c r="D1271" t="s">
        <v>96</v>
      </c>
      <c r="E1271" t="s">
        <v>100</v>
      </c>
      <c r="F1271">
        <f>_xlfn.ISOWEEKNUM(таблПродажи[[#This Row],[Дата]])</f>
        <v>5</v>
      </c>
      <c r="G1271" t="s">
        <v>39</v>
      </c>
      <c r="H1271">
        <v>2831872</v>
      </c>
      <c r="I1271" t="s">
        <v>43</v>
      </c>
    </row>
    <row r="1272" spans="1:9" x14ac:dyDescent="0.45">
      <c r="A1272" t="s">
        <v>29</v>
      </c>
      <c r="B1272" s="1">
        <v>43261</v>
      </c>
      <c r="C1272">
        <v>2018</v>
      </c>
      <c r="D1272" t="s">
        <v>95</v>
      </c>
      <c r="E1272" t="s">
        <v>108</v>
      </c>
      <c r="F1272">
        <f>_xlfn.ISOWEEKNUM(таблПродажи[[#This Row],[Дата]])</f>
        <v>23</v>
      </c>
      <c r="G1272" t="s">
        <v>56</v>
      </c>
      <c r="H1272">
        <v>3832544</v>
      </c>
      <c r="I1272" t="s">
        <v>59</v>
      </c>
    </row>
    <row r="1273" spans="1:9" x14ac:dyDescent="0.45">
      <c r="A1273" t="s">
        <v>45</v>
      </c>
      <c r="B1273" s="1">
        <v>43807</v>
      </c>
      <c r="C1273">
        <v>2019</v>
      </c>
      <c r="D1273" t="s">
        <v>93</v>
      </c>
      <c r="E1273" t="s">
        <v>105</v>
      </c>
      <c r="F1273">
        <f>_xlfn.ISOWEEKNUM(таблПродажи[[#This Row],[Дата]])</f>
        <v>49</v>
      </c>
      <c r="G1273" t="s">
        <v>39</v>
      </c>
      <c r="H1273">
        <v>4363520</v>
      </c>
      <c r="I1273" t="s">
        <v>40</v>
      </c>
    </row>
    <row r="1274" spans="1:9" x14ac:dyDescent="0.45">
      <c r="A1274" t="s">
        <v>5</v>
      </c>
      <c r="B1274" s="1">
        <v>43389</v>
      </c>
      <c r="C1274">
        <v>2018</v>
      </c>
      <c r="D1274" t="s">
        <v>93</v>
      </c>
      <c r="E1274" t="s">
        <v>109</v>
      </c>
      <c r="F1274">
        <f>_xlfn.ISOWEEKNUM(таблПродажи[[#This Row],[Дата]])</f>
        <v>42</v>
      </c>
      <c r="G1274" t="s">
        <v>33</v>
      </c>
      <c r="H1274">
        <v>860544</v>
      </c>
      <c r="I1274" t="s">
        <v>34</v>
      </c>
    </row>
    <row r="1275" spans="1:9" x14ac:dyDescent="0.45">
      <c r="A1275" t="s">
        <v>62</v>
      </c>
      <c r="B1275" s="1">
        <v>43936</v>
      </c>
      <c r="C1275">
        <v>2020</v>
      </c>
      <c r="D1275" t="s">
        <v>95</v>
      </c>
      <c r="E1275" t="s">
        <v>103</v>
      </c>
      <c r="F1275">
        <f>_xlfn.ISOWEEKNUM(таблПродажи[[#This Row],[Дата]])</f>
        <v>16</v>
      </c>
      <c r="G1275" t="s">
        <v>56</v>
      </c>
      <c r="H1275">
        <v>3942336</v>
      </c>
      <c r="I1275" t="s">
        <v>60</v>
      </c>
    </row>
    <row r="1276" spans="1:9" x14ac:dyDescent="0.45">
      <c r="A1276" t="s">
        <v>16</v>
      </c>
      <c r="B1276" s="1">
        <v>43152</v>
      </c>
      <c r="C1276">
        <v>2018</v>
      </c>
      <c r="D1276" t="s">
        <v>96</v>
      </c>
      <c r="E1276" t="s">
        <v>100</v>
      </c>
      <c r="F1276">
        <f>_xlfn.ISOWEEKNUM(таблПродажи[[#This Row],[Дата]])</f>
        <v>8</v>
      </c>
      <c r="G1276" t="s">
        <v>39</v>
      </c>
      <c r="H1276">
        <v>851072</v>
      </c>
      <c r="I1276" t="s">
        <v>44</v>
      </c>
    </row>
    <row r="1277" spans="1:9" x14ac:dyDescent="0.45">
      <c r="A1277" t="s">
        <v>10</v>
      </c>
      <c r="B1277" s="1">
        <v>43931</v>
      </c>
      <c r="C1277">
        <v>2020</v>
      </c>
      <c r="D1277" t="s">
        <v>95</v>
      </c>
      <c r="E1277" t="s">
        <v>103</v>
      </c>
      <c r="F1277">
        <f>_xlfn.ISOWEEKNUM(таблПродажи[[#This Row],[Дата]])</f>
        <v>15</v>
      </c>
      <c r="G1277" t="s">
        <v>33</v>
      </c>
      <c r="H1277">
        <v>399264</v>
      </c>
      <c r="I1277" t="s">
        <v>34</v>
      </c>
    </row>
    <row r="1278" spans="1:9" x14ac:dyDescent="0.45">
      <c r="A1278" t="s">
        <v>12</v>
      </c>
      <c r="B1278" s="1">
        <v>43855</v>
      </c>
      <c r="C1278">
        <v>2020</v>
      </c>
      <c r="D1278" t="s">
        <v>96</v>
      </c>
      <c r="E1278" t="s">
        <v>99</v>
      </c>
      <c r="F1278">
        <f>_xlfn.ISOWEEKNUM(таблПродажи[[#This Row],[Дата]])</f>
        <v>4</v>
      </c>
      <c r="G1278" t="s">
        <v>8</v>
      </c>
      <c r="H1278">
        <v>1526976</v>
      </c>
      <c r="I1278" t="s">
        <v>14</v>
      </c>
    </row>
    <row r="1279" spans="1:9" x14ac:dyDescent="0.45">
      <c r="A1279" t="s">
        <v>58</v>
      </c>
      <c r="B1279" s="1">
        <v>43917</v>
      </c>
      <c r="C1279">
        <v>2020</v>
      </c>
      <c r="D1279" t="s">
        <v>96</v>
      </c>
      <c r="E1279" t="s">
        <v>101</v>
      </c>
      <c r="F1279">
        <f>_xlfn.ISOWEEKNUM(таблПродажи[[#This Row],[Дата]])</f>
        <v>13</v>
      </c>
      <c r="G1279" t="s">
        <v>80</v>
      </c>
      <c r="H1279">
        <v>4680320</v>
      </c>
      <c r="I1279" t="s">
        <v>84</v>
      </c>
    </row>
    <row r="1280" spans="1:9" x14ac:dyDescent="0.45">
      <c r="A1280" t="s">
        <v>16</v>
      </c>
      <c r="B1280" s="1">
        <v>43206</v>
      </c>
      <c r="C1280">
        <v>2018</v>
      </c>
      <c r="D1280" t="s">
        <v>95</v>
      </c>
      <c r="E1280" t="s">
        <v>103</v>
      </c>
      <c r="F1280">
        <f>_xlfn.ISOWEEKNUM(таблПродажи[[#This Row],[Дата]])</f>
        <v>16</v>
      </c>
      <c r="G1280" t="s">
        <v>73</v>
      </c>
      <c r="H1280">
        <v>1393728</v>
      </c>
      <c r="I1280" t="s">
        <v>75</v>
      </c>
    </row>
    <row r="1281" spans="1:9" x14ac:dyDescent="0.45">
      <c r="A1281" t="s">
        <v>51</v>
      </c>
      <c r="B1281" s="1">
        <v>44179</v>
      </c>
      <c r="C1281">
        <v>2020</v>
      </c>
      <c r="D1281" t="s">
        <v>93</v>
      </c>
      <c r="E1281" t="s">
        <v>105</v>
      </c>
      <c r="F1281">
        <f>_xlfn.ISOWEEKNUM(таблПродажи[[#This Row],[Дата]])</f>
        <v>51</v>
      </c>
      <c r="G1281" t="s">
        <v>80</v>
      </c>
      <c r="H1281">
        <v>754784</v>
      </c>
      <c r="I1281" t="s">
        <v>84</v>
      </c>
    </row>
    <row r="1282" spans="1:9" x14ac:dyDescent="0.45">
      <c r="A1282" t="s">
        <v>28</v>
      </c>
      <c r="B1282" s="1">
        <v>43138</v>
      </c>
      <c r="C1282">
        <v>2018</v>
      </c>
      <c r="D1282" t="s">
        <v>96</v>
      </c>
      <c r="E1282" t="s">
        <v>100</v>
      </c>
      <c r="F1282">
        <f>_xlfn.ISOWEEKNUM(таблПродажи[[#This Row],[Дата]])</f>
        <v>6</v>
      </c>
      <c r="G1282" t="s">
        <v>56</v>
      </c>
      <c r="H1282">
        <v>1883040</v>
      </c>
      <c r="I1282" t="s">
        <v>60</v>
      </c>
    </row>
    <row r="1283" spans="1:9" x14ac:dyDescent="0.45">
      <c r="A1283" t="s">
        <v>29</v>
      </c>
      <c r="B1283" s="1">
        <v>44067</v>
      </c>
      <c r="C1283">
        <v>2020</v>
      </c>
      <c r="D1283" t="s">
        <v>94</v>
      </c>
      <c r="E1283" t="s">
        <v>107</v>
      </c>
      <c r="F1283">
        <f>_xlfn.ISOWEEKNUM(таблПродажи[[#This Row],[Дата]])</f>
        <v>35</v>
      </c>
      <c r="G1283" t="s">
        <v>56</v>
      </c>
      <c r="H1283">
        <v>932480</v>
      </c>
      <c r="I1283" t="s">
        <v>60</v>
      </c>
    </row>
    <row r="1284" spans="1:9" x14ac:dyDescent="0.45">
      <c r="A1284" t="s">
        <v>64</v>
      </c>
      <c r="B1284" s="1">
        <v>43603</v>
      </c>
      <c r="C1284">
        <v>2019</v>
      </c>
      <c r="D1284" t="s">
        <v>95</v>
      </c>
      <c r="E1284" t="s">
        <v>102</v>
      </c>
      <c r="F1284">
        <f>_xlfn.ISOWEEKNUM(таблПродажи[[#This Row],[Дата]])</f>
        <v>20</v>
      </c>
      <c r="G1284" t="s">
        <v>56</v>
      </c>
      <c r="H1284">
        <v>1235520</v>
      </c>
      <c r="I1284" t="s">
        <v>60</v>
      </c>
    </row>
    <row r="1285" spans="1:9" x14ac:dyDescent="0.45">
      <c r="A1285" t="s">
        <v>64</v>
      </c>
      <c r="B1285" s="1">
        <v>43191</v>
      </c>
      <c r="C1285">
        <v>2018</v>
      </c>
      <c r="D1285" t="s">
        <v>95</v>
      </c>
      <c r="E1285" t="s">
        <v>103</v>
      </c>
      <c r="F1285">
        <f>_xlfn.ISOWEEKNUM(таблПродажи[[#This Row],[Дата]])</f>
        <v>13</v>
      </c>
      <c r="G1285" t="s">
        <v>80</v>
      </c>
      <c r="H1285">
        <v>931808</v>
      </c>
      <c r="I1285" t="s">
        <v>81</v>
      </c>
    </row>
    <row r="1286" spans="1:9" x14ac:dyDescent="0.45">
      <c r="A1286" t="s">
        <v>30</v>
      </c>
      <c r="B1286" s="1">
        <v>44007</v>
      </c>
      <c r="C1286">
        <v>2020</v>
      </c>
      <c r="D1286" t="s">
        <v>95</v>
      </c>
      <c r="E1286" t="s">
        <v>108</v>
      </c>
      <c r="F1286">
        <f>_xlfn.ISOWEEKNUM(таблПродажи[[#This Row],[Дата]])</f>
        <v>26</v>
      </c>
      <c r="G1286" t="s">
        <v>65</v>
      </c>
      <c r="H1286">
        <v>3971904</v>
      </c>
      <c r="I1286" t="s">
        <v>66</v>
      </c>
    </row>
    <row r="1287" spans="1:9" x14ac:dyDescent="0.45">
      <c r="A1287" t="s">
        <v>45</v>
      </c>
      <c r="B1287" s="1">
        <v>43354</v>
      </c>
      <c r="C1287">
        <v>2018</v>
      </c>
      <c r="D1287" t="s">
        <v>94</v>
      </c>
      <c r="E1287" t="s">
        <v>104</v>
      </c>
      <c r="F1287">
        <f>_xlfn.ISOWEEKNUM(таблПродажи[[#This Row],[Дата]])</f>
        <v>37</v>
      </c>
      <c r="G1287" t="s">
        <v>68</v>
      </c>
      <c r="H1287">
        <v>153856</v>
      </c>
      <c r="I1287" t="s">
        <v>71</v>
      </c>
    </row>
    <row r="1288" spans="1:9" x14ac:dyDescent="0.45">
      <c r="A1288" t="s">
        <v>51</v>
      </c>
      <c r="B1288" s="1">
        <v>43636</v>
      </c>
      <c r="C1288">
        <v>2019</v>
      </c>
      <c r="D1288" t="s">
        <v>95</v>
      </c>
      <c r="E1288" t="s">
        <v>108</v>
      </c>
      <c r="F1288">
        <f>_xlfn.ISOWEEKNUM(таблПродажи[[#This Row],[Дата]])</f>
        <v>25</v>
      </c>
      <c r="G1288" t="s">
        <v>80</v>
      </c>
      <c r="H1288">
        <v>1819968</v>
      </c>
      <c r="I1288" t="s">
        <v>82</v>
      </c>
    </row>
    <row r="1289" spans="1:9" x14ac:dyDescent="0.45">
      <c r="A1289" t="s">
        <v>45</v>
      </c>
      <c r="B1289" s="1">
        <v>43149</v>
      </c>
      <c r="C1289">
        <v>2018</v>
      </c>
      <c r="D1289" t="s">
        <v>96</v>
      </c>
      <c r="E1289" t="s">
        <v>100</v>
      </c>
      <c r="F1289">
        <f>_xlfn.ISOWEEKNUM(таблПродажи[[#This Row],[Дата]])</f>
        <v>7</v>
      </c>
      <c r="G1289" t="s">
        <v>68</v>
      </c>
      <c r="H1289">
        <v>1772992</v>
      </c>
      <c r="I1289" t="s">
        <v>71</v>
      </c>
    </row>
    <row r="1290" spans="1:9" x14ac:dyDescent="0.45">
      <c r="A1290" t="s">
        <v>5</v>
      </c>
      <c r="B1290" s="1">
        <v>43213</v>
      </c>
      <c r="C1290">
        <v>2018</v>
      </c>
      <c r="D1290" t="s">
        <v>95</v>
      </c>
      <c r="E1290" t="s">
        <v>103</v>
      </c>
      <c r="F1290">
        <f>_xlfn.ISOWEEKNUM(таблПродажи[[#This Row],[Дата]])</f>
        <v>17</v>
      </c>
      <c r="G1290" t="s">
        <v>68</v>
      </c>
      <c r="H1290">
        <v>1831776</v>
      </c>
      <c r="I1290" t="s">
        <v>70</v>
      </c>
    </row>
    <row r="1291" spans="1:9" x14ac:dyDescent="0.45">
      <c r="A1291" t="s">
        <v>62</v>
      </c>
      <c r="B1291" s="1">
        <v>43144</v>
      </c>
      <c r="C1291">
        <v>2018</v>
      </c>
      <c r="D1291" t="s">
        <v>96</v>
      </c>
      <c r="E1291" t="s">
        <v>100</v>
      </c>
      <c r="F1291">
        <f>_xlfn.ISOWEEKNUM(таблПродажи[[#This Row],[Дата]])</f>
        <v>7</v>
      </c>
      <c r="G1291" t="s">
        <v>56</v>
      </c>
      <c r="H1291">
        <v>2616096</v>
      </c>
      <c r="I1291" t="s">
        <v>59</v>
      </c>
    </row>
    <row r="1292" spans="1:9" x14ac:dyDescent="0.45">
      <c r="A1292" t="s">
        <v>45</v>
      </c>
      <c r="B1292" s="1">
        <v>43761</v>
      </c>
      <c r="C1292">
        <v>2019</v>
      </c>
      <c r="D1292" t="s">
        <v>93</v>
      </c>
      <c r="E1292" t="s">
        <v>109</v>
      </c>
      <c r="F1292">
        <f>_xlfn.ISOWEEKNUM(таблПродажи[[#This Row],[Дата]])</f>
        <v>43</v>
      </c>
      <c r="G1292" t="s">
        <v>18</v>
      </c>
      <c r="H1292">
        <v>7811424</v>
      </c>
      <c r="I1292" t="s">
        <v>26</v>
      </c>
    </row>
    <row r="1293" spans="1:9" x14ac:dyDescent="0.45">
      <c r="A1293" t="s">
        <v>15</v>
      </c>
      <c r="B1293" s="1">
        <v>43292</v>
      </c>
      <c r="C1293">
        <v>2018</v>
      </c>
      <c r="D1293" t="s">
        <v>94</v>
      </c>
      <c r="E1293" t="s">
        <v>98</v>
      </c>
      <c r="F1293">
        <f>_xlfn.ISOWEEKNUM(таблПродажи[[#This Row],[Дата]])</f>
        <v>28</v>
      </c>
      <c r="G1293" t="s">
        <v>39</v>
      </c>
      <c r="H1293">
        <v>536896</v>
      </c>
      <c r="I1293" t="s">
        <v>41</v>
      </c>
    </row>
    <row r="1294" spans="1:9" x14ac:dyDescent="0.45">
      <c r="A1294" t="s">
        <v>21</v>
      </c>
      <c r="B1294" s="1">
        <v>43110</v>
      </c>
      <c r="C1294">
        <v>2018</v>
      </c>
      <c r="D1294" t="s">
        <v>96</v>
      </c>
      <c r="E1294" t="s">
        <v>99</v>
      </c>
      <c r="F1294">
        <f>_xlfn.ISOWEEKNUM(таблПродажи[[#This Row],[Дата]])</f>
        <v>2</v>
      </c>
      <c r="G1294" t="s">
        <v>18</v>
      </c>
      <c r="H1294">
        <v>385280</v>
      </c>
      <c r="I1294" t="s">
        <v>115</v>
      </c>
    </row>
    <row r="1295" spans="1:9" x14ac:dyDescent="0.45">
      <c r="A1295" t="s">
        <v>21</v>
      </c>
      <c r="B1295" s="1">
        <v>44190</v>
      </c>
      <c r="C1295">
        <v>2020</v>
      </c>
      <c r="D1295" t="s">
        <v>93</v>
      </c>
      <c r="E1295" t="s">
        <v>105</v>
      </c>
      <c r="F1295">
        <f>_xlfn.ISOWEEKNUM(таблПродажи[[#This Row],[Дата]])</f>
        <v>52</v>
      </c>
      <c r="G1295" t="s">
        <v>18</v>
      </c>
      <c r="H1295">
        <v>6970400</v>
      </c>
      <c r="I1295" t="s">
        <v>26</v>
      </c>
    </row>
    <row r="1296" spans="1:9" x14ac:dyDescent="0.45">
      <c r="A1296" t="s">
        <v>45</v>
      </c>
      <c r="B1296" s="1">
        <v>43689</v>
      </c>
      <c r="C1296">
        <v>2019</v>
      </c>
      <c r="D1296" t="s">
        <v>94</v>
      </c>
      <c r="E1296" t="s">
        <v>107</v>
      </c>
      <c r="F1296">
        <f>_xlfn.ISOWEEKNUM(таблПродажи[[#This Row],[Дата]])</f>
        <v>33</v>
      </c>
      <c r="G1296" t="s">
        <v>39</v>
      </c>
      <c r="H1296">
        <v>1168512</v>
      </c>
      <c r="I1296" t="s">
        <v>41</v>
      </c>
    </row>
    <row r="1297" spans="1:9" x14ac:dyDescent="0.45">
      <c r="A1297" t="s">
        <v>30</v>
      </c>
      <c r="B1297" s="1">
        <v>44005</v>
      </c>
      <c r="C1297">
        <v>2020</v>
      </c>
      <c r="D1297" t="s">
        <v>95</v>
      </c>
      <c r="E1297" t="s">
        <v>108</v>
      </c>
      <c r="F1297">
        <f>_xlfn.ISOWEEKNUM(таблПродажи[[#This Row],[Дата]])</f>
        <v>26</v>
      </c>
      <c r="G1297" t="s">
        <v>65</v>
      </c>
      <c r="H1297">
        <v>1256384</v>
      </c>
      <c r="I1297" t="s">
        <v>66</v>
      </c>
    </row>
    <row r="1298" spans="1:9" x14ac:dyDescent="0.45">
      <c r="A1298" t="s">
        <v>24</v>
      </c>
      <c r="B1298" s="1">
        <v>43801</v>
      </c>
      <c r="C1298">
        <v>2019</v>
      </c>
      <c r="D1298" t="s">
        <v>93</v>
      </c>
      <c r="E1298" t="s">
        <v>105</v>
      </c>
      <c r="F1298">
        <f>_xlfn.ISOWEEKNUM(таблПродажи[[#This Row],[Дата]])</f>
        <v>49</v>
      </c>
      <c r="G1298" t="s">
        <v>46</v>
      </c>
      <c r="H1298">
        <v>2622304</v>
      </c>
      <c r="I1298" t="s">
        <v>48</v>
      </c>
    </row>
    <row r="1299" spans="1:9" x14ac:dyDescent="0.45">
      <c r="A1299" t="s">
        <v>38</v>
      </c>
      <c r="B1299" s="1">
        <v>43230</v>
      </c>
      <c r="C1299">
        <v>2018</v>
      </c>
      <c r="D1299" t="s">
        <v>95</v>
      </c>
      <c r="E1299" t="s">
        <v>102</v>
      </c>
      <c r="F1299">
        <f>_xlfn.ISOWEEKNUM(таблПродажи[[#This Row],[Дата]])</f>
        <v>19</v>
      </c>
      <c r="G1299" t="s">
        <v>39</v>
      </c>
      <c r="H1299">
        <v>2046624</v>
      </c>
      <c r="I1299" t="s">
        <v>43</v>
      </c>
    </row>
    <row r="1300" spans="1:9" x14ac:dyDescent="0.45">
      <c r="A1300" t="s">
        <v>23</v>
      </c>
      <c r="B1300" s="1">
        <v>43149</v>
      </c>
      <c r="C1300">
        <v>2018</v>
      </c>
      <c r="D1300" t="s">
        <v>96</v>
      </c>
      <c r="E1300" t="s">
        <v>100</v>
      </c>
      <c r="F1300">
        <f>_xlfn.ISOWEEKNUM(таблПродажи[[#This Row],[Дата]])</f>
        <v>7</v>
      </c>
      <c r="G1300" t="s">
        <v>73</v>
      </c>
      <c r="H1300">
        <v>2992768</v>
      </c>
      <c r="I1300" t="s">
        <v>78</v>
      </c>
    </row>
    <row r="1301" spans="1:9" x14ac:dyDescent="0.45">
      <c r="A1301" t="s">
        <v>21</v>
      </c>
      <c r="B1301" s="1">
        <v>43558</v>
      </c>
      <c r="C1301">
        <v>2019</v>
      </c>
      <c r="D1301" t="s">
        <v>95</v>
      </c>
      <c r="E1301" t="s">
        <v>103</v>
      </c>
      <c r="F1301">
        <f>_xlfn.ISOWEEKNUM(таблПродажи[[#This Row],[Дата]])</f>
        <v>14</v>
      </c>
      <c r="G1301" t="s">
        <v>39</v>
      </c>
      <c r="H1301">
        <v>566912</v>
      </c>
      <c r="I1301" t="s">
        <v>44</v>
      </c>
    </row>
    <row r="1302" spans="1:9" x14ac:dyDescent="0.45">
      <c r="A1302" t="s">
        <v>10</v>
      </c>
      <c r="B1302" s="1">
        <v>43840</v>
      </c>
      <c r="C1302">
        <v>2020</v>
      </c>
      <c r="D1302" t="s">
        <v>96</v>
      </c>
      <c r="E1302" t="s">
        <v>99</v>
      </c>
      <c r="F1302">
        <f>_xlfn.ISOWEEKNUM(таблПродажи[[#This Row],[Дата]])</f>
        <v>2</v>
      </c>
      <c r="G1302" t="s">
        <v>68</v>
      </c>
      <c r="H1302">
        <v>54432</v>
      </c>
      <c r="I1302" t="s">
        <v>72</v>
      </c>
    </row>
    <row r="1303" spans="1:9" x14ac:dyDescent="0.45">
      <c r="A1303" t="s">
        <v>58</v>
      </c>
      <c r="B1303" s="1">
        <v>43608</v>
      </c>
      <c r="C1303">
        <v>2019</v>
      </c>
      <c r="D1303" t="s">
        <v>95</v>
      </c>
      <c r="E1303" t="s">
        <v>102</v>
      </c>
      <c r="F1303">
        <f>_xlfn.ISOWEEKNUM(таблПродажи[[#This Row],[Дата]])</f>
        <v>21</v>
      </c>
      <c r="G1303" t="s">
        <v>80</v>
      </c>
      <c r="H1303">
        <v>2728256</v>
      </c>
      <c r="I1303" t="s">
        <v>81</v>
      </c>
    </row>
    <row r="1304" spans="1:9" x14ac:dyDescent="0.45">
      <c r="A1304" t="s">
        <v>27</v>
      </c>
      <c r="B1304" s="1">
        <v>43123</v>
      </c>
      <c r="C1304">
        <v>2018</v>
      </c>
      <c r="D1304" t="s">
        <v>96</v>
      </c>
      <c r="E1304" t="s">
        <v>99</v>
      </c>
      <c r="F1304">
        <f>_xlfn.ISOWEEKNUM(таблПродажи[[#This Row],[Дата]])</f>
        <v>4</v>
      </c>
      <c r="G1304" t="s">
        <v>18</v>
      </c>
      <c r="H1304">
        <v>1415456</v>
      </c>
      <c r="I1304" t="s">
        <v>26</v>
      </c>
    </row>
    <row r="1305" spans="1:9" x14ac:dyDescent="0.45">
      <c r="A1305" t="s">
        <v>12</v>
      </c>
      <c r="B1305" s="1">
        <v>44089</v>
      </c>
      <c r="C1305">
        <v>2020</v>
      </c>
      <c r="D1305" t="s">
        <v>94</v>
      </c>
      <c r="E1305" t="s">
        <v>104</v>
      </c>
      <c r="F1305">
        <f>_xlfn.ISOWEEKNUM(таблПродажи[[#This Row],[Дата]])</f>
        <v>38</v>
      </c>
      <c r="G1305" t="s">
        <v>39</v>
      </c>
      <c r="H1305">
        <v>529216</v>
      </c>
      <c r="I1305" t="s">
        <v>41</v>
      </c>
    </row>
    <row r="1306" spans="1:9" x14ac:dyDescent="0.45">
      <c r="A1306" t="s">
        <v>15</v>
      </c>
      <c r="B1306" s="1">
        <v>43134</v>
      </c>
      <c r="C1306">
        <v>2018</v>
      </c>
      <c r="D1306" t="s">
        <v>96</v>
      </c>
      <c r="E1306" t="s">
        <v>100</v>
      </c>
      <c r="F1306">
        <f>_xlfn.ISOWEEKNUM(таблПродажи[[#This Row],[Дата]])</f>
        <v>5</v>
      </c>
      <c r="G1306" t="s">
        <v>68</v>
      </c>
      <c r="H1306">
        <v>1029856</v>
      </c>
      <c r="I1306" t="s">
        <v>72</v>
      </c>
    </row>
    <row r="1307" spans="1:9" x14ac:dyDescent="0.45">
      <c r="A1307" t="s">
        <v>25</v>
      </c>
      <c r="B1307" s="1">
        <v>43933</v>
      </c>
      <c r="C1307">
        <v>2020</v>
      </c>
      <c r="D1307" t="s">
        <v>95</v>
      </c>
      <c r="E1307" t="s">
        <v>103</v>
      </c>
      <c r="F1307">
        <f>_xlfn.ISOWEEKNUM(таблПродажи[[#This Row],[Дата]])</f>
        <v>15</v>
      </c>
      <c r="G1307" t="s">
        <v>18</v>
      </c>
      <c r="H1307">
        <v>4214976</v>
      </c>
      <c r="I1307" t="s">
        <v>19</v>
      </c>
    </row>
    <row r="1308" spans="1:9" x14ac:dyDescent="0.45">
      <c r="A1308" t="s">
        <v>10</v>
      </c>
      <c r="B1308" s="1">
        <v>43180</v>
      </c>
      <c r="C1308">
        <v>2018</v>
      </c>
      <c r="D1308" t="s">
        <v>96</v>
      </c>
      <c r="E1308" t="s">
        <v>101</v>
      </c>
      <c r="F1308">
        <f>_xlfn.ISOWEEKNUM(таблПродажи[[#This Row],[Дата]])</f>
        <v>12</v>
      </c>
      <c r="G1308" t="s">
        <v>68</v>
      </c>
      <c r="H1308">
        <v>2753280</v>
      </c>
      <c r="I1308" t="s">
        <v>71</v>
      </c>
    </row>
    <row r="1309" spans="1:9" x14ac:dyDescent="0.45">
      <c r="A1309" t="s">
        <v>29</v>
      </c>
      <c r="B1309" s="1">
        <v>43381</v>
      </c>
      <c r="C1309">
        <v>2018</v>
      </c>
      <c r="D1309" t="s">
        <v>93</v>
      </c>
      <c r="E1309" t="s">
        <v>109</v>
      </c>
      <c r="F1309">
        <f>_xlfn.ISOWEEKNUM(таблПродажи[[#This Row],[Дата]])</f>
        <v>41</v>
      </c>
      <c r="G1309" t="s">
        <v>18</v>
      </c>
      <c r="H1309">
        <v>415424</v>
      </c>
      <c r="I1309" t="s">
        <v>115</v>
      </c>
    </row>
    <row r="1310" spans="1:9" x14ac:dyDescent="0.45">
      <c r="A1310" t="s">
        <v>55</v>
      </c>
      <c r="B1310" s="1">
        <v>43726</v>
      </c>
      <c r="C1310">
        <v>2019</v>
      </c>
      <c r="D1310" t="s">
        <v>94</v>
      </c>
      <c r="E1310" t="s">
        <v>104</v>
      </c>
      <c r="F1310">
        <f>_xlfn.ISOWEEKNUM(таблПродажи[[#This Row],[Дата]])</f>
        <v>38</v>
      </c>
      <c r="G1310" t="s">
        <v>80</v>
      </c>
      <c r="H1310">
        <v>379072</v>
      </c>
      <c r="I1310" t="s">
        <v>81</v>
      </c>
    </row>
    <row r="1311" spans="1:9" x14ac:dyDescent="0.45">
      <c r="A1311" t="s">
        <v>25</v>
      </c>
      <c r="B1311" s="1">
        <v>43831</v>
      </c>
      <c r="C1311">
        <v>2020</v>
      </c>
      <c r="D1311" t="s">
        <v>96</v>
      </c>
      <c r="E1311" t="s">
        <v>99</v>
      </c>
      <c r="F1311">
        <f>_xlfn.ISOWEEKNUM(таблПродажи[[#This Row],[Дата]])</f>
        <v>1</v>
      </c>
      <c r="G1311" t="s">
        <v>56</v>
      </c>
      <c r="H1311">
        <v>1485280</v>
      </c>
      <c r="I1311" t="s">
        <v>60</v>
      </c>
    </row>
    <row r="1312" spans="1:9" x14ac:dyDescent="0.45">
      <c r="A1312" t="s">
        <v>38</v>
      </c>
      <c r="B1312" s="1">
        <v>43492</v>
      </c>
      <c r="C1312">
        <v>2019</v>
      </c>
      <c r="D1312" t="s">
        <v>96</v>
      </c>
      <c r="E1312" t="s">
        <v>99</v>
      </c>
      <c r="F1312">
        <f>_xlfn.ISOWEEKNUM(таблПродажи[[#This Row],[Дата]])</f>
        <v>4</v>
      </c>
      <c r="G1312" t="s">
        <v>39</v>
      </c>
      <c r="H1312">
        <v>1250752</v>
      </c>
      <c r="I1312" t="s">
        <v>41</v>
      </c>
    </row>
    <row r="1313" spans="1:9" x14ac:dyDescent="0.45">
      <c r="A1313" t="s">
        <v>30</v>
      </c>
      <c r="B1313" s="1">
        <v>43654</v>
      </c>
      <c r="C1313">
        <v>2019</v>
      </c>
      <c r="D1313" t="s">
        <v>94</v>
      </c>
      <c r="E1313" t="s">
        <v>98</v>
      </c>
      <c r="F1313">
        <f>_xlfn.ISOWEEKNUM(таблПродажи[[#This Row],[Дата]])</f>
        <v>28</v>
      </c>
      <c r="G1313" t="s">
        <v>86</v>
      </c>
      <c r="H1313">
        <v>3191040</v>
      </c>
      <c r="I1313" t="s">
        <v>87</v>
      </c>
    </row>
    <row r="1314" spans="1:9" x14ac:dyDescent="0.45">
      <c r="A1314" t="s">
        <v>25</v>
      </c>
      <c r="B1314" s="1">
        <v>43680</v>
      </c>
      <c r="C1314">
        <v>2019</v>
      </c>
      <c r="D1314" t="s">
        <v>94</v>
      </c>
      <c r="E1314" t="s">
        <v>107</v>
      </c>
      <c r="F1314">
        <f>_xlfn.ISOWEEKNUM(таблПродажи[[#This Row],[Дата]])</f>
        <v>31</v>
      </c>
      <c r="G1314" t="s">
        <v>56</v>
      </c>
      <c r="H1314">
        <v>1255776</v>
      </c>
      <c r="I1314" t="s">
        <v>57</v>
      </c>
    </row>
    <row r="1315" spans="1:9" x14ac:dyDescent="0.45">
      <c r="A1315" t="s">
        <v>51</v>
      </c>
      <c r="B1315" s="1">
        <v>44123</v>
      </c>
      <c r="C1315">
        <v>2020</v>
      </c>
      <c r="D1315" t="s">
        <v>93</v>
      </c>
      <c r="E1315" t="s">
        <v>109</v>
      </c>
      <c r="F1315">
        <f>_xlfn.ISOWEEKNUM(таблПродажи[[#This Row],[Дата]])</f>
        <v>43</v>
      </c>
      <c r="G1315" t="s">
        <v>80</v>
      </c>
      <c r="H1315">
        <v>1993056</v>
      </c>
      <c r="I1315" t="s">
        <v>83</v>
      </c>
    </row>
    <row r="1316" spans="1:9" x14ac:dyDescent="0.45">
      <c r="A1316" t="s">
        <v>24</v>
      </c>
      <c r="B1316" s="1">
        <v>43556</v>
      </c>
      <c r="C1316">
        <v>2019</v>
      </c>
      <c r="D1316" t="s">
        <v>95</v>
      </c>
      <c r="E1316" t="s">
        <v>103</v>
      </c>
      <c r="F1316">
        <f>_xlfn.ISOWEEKNUM(таблПродажи[[#This Row],[Дата]])</f>
        <v>14</v>
      </c>
      <c r="G1316" t="s">
        <v>18</v>
      </c>
      <c r="H1316">
        <v>444992</v>
      </c>
      <c r="I1316" t="s">
        <v>19</v>
      </c>
    </row>
    <row r="1317" spans="1:9" x14ac:dyDescent="0.45">
      <c r="A1317" t="s">
        <v>5</v>
      </c>
      <c r="B1317" s="1">
        <v>43186</v>
      </c>
      <c r="C1317">
        <v>2018</v>
      </c>
      <c r="D1317" t="s">
        <v>96</v>
      </c>
      <c r="E1317" t="s">
        <v>101</v>
      </c>
      <c r="F1317">
        <f>_xlfn.ISOWEEKNUM(таблПродажи[[#This Row],[Дата]])</f>
        <v>13</v>
      </c>
      <c r="G1317" t="s">
        <v>33</v>
      </c>
      <c r="H1317">
        <v>999200</v>
      </c>
      <c r="I1317" t="s">
        <v>116</v>
      </c>
    </row>
    <row r="1318" spans="1:9" x14ac:dyDescent="0.45">
      <c r="A1318" t="s">
        <v>25</v>
      </c>
      <c r="B1318" s="1">
        <v>44008</v>
      </c>
      <c r="C1318">
        <v>2020</v>
      </c>
      <c r="D1318" t="s">
        <v>95</v>
      </c>
      <c r="E1318" t="s">
        <v>108</v>
      </c>
      <c r="F1318">
        <f>_xlfn.ISOWEEKNUM(таблПродажи[[#This Row],[Дата]])</f>
        <v>26</v>
      </c>
      <c r="G1318" t="s">
        <v>80</v>
      </c>
      <c r="H1318">
        <v>475488</v>
      </c>
      <c r="I1318" t="s">
        <v>84</v>
      </c>
    </row>
    <row r="1319" spans="1:9" x14ac:dyDescent="0.45">
      <c r="A1319" t="s">
        <v>28</v>
      </c>
      <c r="B1319" s="1">
        <v>44077</v>
      </c>
      <c r="C1319">
        <v>2020</v>
      </c>
      <c r="D1319" t="s">
        <v>94</v>
      </c>
      <c r="E1319" t="s">
        <v>104</v>
      </c>
      <c r="F1319">
        <f>_xlfn.ISOWEEKNUM(таблПродажи[[#This Row],[Дата]])</f>
        <v>36</v>
      </c>
      <c r="G1319" t="s">
        <v>56</v>
      </c>
      <c r="H1319">
        <v>1203776</v>
      </c>
      <c r="I1319" t="s">
        <v>61</v>
      </c>
    </row>
    <row r="1320" spans="1:9" x14ac:dyDescent="0.45">
      <c r="A1320" t="s">
        <v>23</v>
      </c>
      <c r="B1320" s="1">
        <v>43751</v>
      </c>
      <c r="C1320">
        <v>2019</v>
      </c>
      <c r="D1320" t="s">
        <v>93</v>
      </c>
      <c r="E1320" t="s">
        <v>109</v>
      </c>
      <c r="F1320">
        <f>_xlfn.ISOWEEKNUM(таблПродажи[[#This Row],[Дата]])</f>
        <v>41</v>
      </c>
      <c r="G1320" t="s">
        <v>18</v>
      </c>
      <c r="H1320">
        <v>117312</v>
      </c>
      <c r="I1320" t="s">
        <v>22</v>
      </c>
    </row>
    <row r="1321" spans="1:9" x14ac:dyDescent="0.45">
      <c r="A1321" t="s">
        <v>12</v>
      </c>
      <c r="B1321" s="1">
        <v>43685</v>
      </c>
      <c r="C1321">
        <v>2019</v>
      </c>
      <c r="D1321" t="s">
        <v>94</v>
      </c>
      <c r="E1321" t="s">
        <v>107</v>
      </c>
      <c r="F1321">
        <f>_xlfn.ISOWEEKNUM(таблПродажи[[#This Row],[Дата]])</f>
        <v>32</v>
      </c>
      <c r="G1321" t="s">
        <v>39</v>
      </c>
      <c r="H1321">
        <v>578688</v>
      </c>
      <c r="I1321" t="s">
        <v>42</v>
      </c>
    </row>
    <row r="1322" spans="1:9" x14ac:dyDescent="0.45">
      <c r="A1322" t="s">
        <v>23</v>
      </c>
      <c r="B1322" s="1">
        <v>43903</v>
      </c>
      <c r="C1322">
        <v>2020</v>
      </c>
      <c r="D1322" t="s">
        <v>96</v>
      </c>
      <c r="E1322" t="s">
        <v>101</v>
      </c>
      <c r="F1322">
        <f>_xlfn.ISOWEEKNUM(таблПродажи[[#This Row],[Дата]])</f>
        <v>11</v>
      </c>
      <c r="G1322" t="s">
        <v>18</v>
      </c>
      <c r="H1322">
        <v>1188640</v>
      </c>
      <c r="I1322" t="s">
        <v>22</v>
      </c>
    </row>
    <row r="1323" spans="1:9" x14ac:dyDescent="0.45">
      <c r="A1323" t="s">
        <v>16</v>
      </c>
      <c r="B1323" s="1">
        <v>43166</v>
      </c>
      <c r="C1323">
        <v>2018</v>
      </c>
      <c r="D1323" t="s">
        <v>96</v>
      </c>
      <c r="E1323" t="s">
        <v>101</v>
      </c>
      <c r="F1323">
        <f>_xlfn.ISOWEEKNUM(таблПродажи[[#This Row],[Дата]])</f>
        <v>10</v>
      </c>
      <c r="G1323" t="s">
        <v>73</v>
      </c>
      <c r="H1323">
        <v>6906720</v>
      </c>
      <c r="I1323" t="s">
        <v>77</v>
      </c>
    </row>
    <row r="1324" spans="1:9" x14ac:dyDescent="0.45">
      <c r="A1324" t="s">
        <v>25</v>
      </c>
      <c r="B1324" s="1">
        <v>43948</v>
      </c>
      <c r="C1324">
        <v>2020</v>
      </c>
      <c r="D1324" t="s">
        <v>95</v>
      </c>
      <c r="E1324" t="s">
        <v>103</v>
      </c>
      <c r="F1324">
        <f>_xlfn.ISOWEEKNUM(таблПродажи[[#This Row],[Дата]])</f>
        <v>18</v>
      </c>
      <c r="G1324" t="s">
        <v>80</v>
      </c>
      <c r="H1324">
        <v>179840</v>
      </c>
      <c r="I1324" t="s">
        <v>82</v>
      </c>
    </row>
    <row r="1325" spans="1:9" x14ac:dyDescent="0.45">
      <c r="A1325" t="s">
        <v>15</v>
      </c>
      <c r="B1325" s="1">
        <v>43445</v>
      </c>
      <c r="C1325">
        <v>2018</v>
      </c>
      <c r="D1325" t="s">
        <v>93</v>
      </c>
      <c r="E1325" t="s">
        <v>105</v>
      </c>
      <c r="F1325">
        <f>_xlfn.ISOWEEKNUM(таблПродажи[[#This Row],[Дата]])</f>
        <v>50</v>
      </c>
      <c r="G1325" t="s">
        <v>8</v>
      </c>
      <c r="H1325">
        <v>2131520</v>
      </c>
      <c r="I1325" t="s">
        <v>14</v>
      </c>
    </row>
    <row r="1326" spans="1:9" x14ac:dyDescent="0.45">
      <c r="A1326" t="s">
        <v>51</v>
      </c>
      <c r="B1326" s="1">
        <v>44069</v>
      </c>
      <c r="C1326">
        <v>2020</v>
      </c>
      <c r="D1326" t="s">
        <v>94</v>
      </c>
      <c r="E1326" t="s">
        <v>107</v>
      </c>
      <c r="F1326">
        <f>_xlfn.ISOWEEKNUM(таблПродажи[[#This Row],[Дата]])</f>
        <v>35</v>
      </c>
      <c r="G1326" t="s">
        <v>80</v>
      </c>
      <c r="H1326">
        <v>1291776</v>
      </c>
      <c r="I1326" t="s">
        <v>84</v>
      </c>
    </row>
    <row r="1327" spans="1:9" x14ac:dyDescent="0.45">
      <c r="A1327" t="s">
        <v>23</v>
      </c>
      <c r="B1327" s="1">
        <v>43107</v>
      </c>
      <c r="C1327">
        <v>2018</v>
      </c>
      <c r="D1327" t="s">
        <v>96</v>
      </c>
      <c r="E1327" t="s">
        <v>99</v>
      </c>
      <c r="F1327">
        <f>_xlfn.ISOWEEKNUM(таблПродажи[[#This Row],[Дата]])</f>
        <v>1</v>
      </c>
      <c r="G1327" t="s">
        <v>18</v>
      </c>
      <c r="H1327">
        <v>1569120</v>
      </c>
      <c r="I1327" t="s">
        <v>115</v>
      </c>
    </row>
    <row r="1328" spans="1:9" x14ac:dyDescent="0.45">
      <c r="A1328" t="s">
        <v>62</v>
      </c>
      <c r="B1328" s="1">
        <v>43580</v>
      </c>
      <c r="C1328">
        <v>2019</v>
      </c>
      <c r="D1328" t="s">
        <v>95</v>
      </c>
      <c r="E1328" t="s">
        <v>103</v>
      </c>
      <c r="F1328">
        <f>_xlfn.ISOWEEKNUM(таблПродажи[[#This Row],[Дата]])</f>
        <v>17</v>
      </c>
      <c r="G1328" t="s">
        <v>18</v>
      </c>
      <c r="H1328">
        <v>2669088</v>
      </c>
      <c r="I1328" t="s">
        <v>22</v>
      </c>
    </row>
    <row r="1329" spans="1:9" x14ac:dyDescent="0.45">
      <c r="A1329" t="s">
        <v>15</v>
      </c>
      <c r="B1329" s="1">
        <v>43485</v>
      </c>
      <c r="C1329">
        <v>2019</v>
      </c>
      <c r="D1329" t="s">
        <v>96</v>
      </c>
      <c r="E1329" t="s">
        <v>99</v>
      </c>
      <c r="F1329">
        <f>_xlfn.ISOWEEKNUM(таблПродажи[[#This Row],[Дата]])</f>
        <v>3</v>
      </c>
      <c r="G1329" t="s">
        <v>68</v>
      </c>
      <c r="H1329">
        <v>387936</v>
      </c>
      <c r="I1329" t="s">
        <v>71</v>
      </c>
    </row>
    <row r="1330" spans="1:9" x14ac:dyDescent="0.45">
      <c r="A1330" t="s">
        <v>30</v>
      </c>
      <c r="B1330" s="1">
        <v>43356</v>
      </c>
      <c r="C1330">
        <v>2018</v>
      </c>
      <c r="D1330" t="s">
        <v>94</v>
      </c>
      <c r="E1330" t="s">
        <v>104</v>
      </c>
      <c r="F1330">
        <f>_xlfn.ISOWEEKNUM(таблПродажи[[#This Row],[Дата]])</f>
        <v>37</v>
      </c>
      <c r="G1330" t="s">
        <v>65</v>
      </c>
      <c r="H1330">
        <v>769728</v>
      </c>
      <c r="I1330" t="s">
        <v>66</v>
      </c>
    </row>
    <row r="1331" spans="1:9" x14ac:dyDescent="0.45">
      <c r="A1331" t="s">
        <v>15</v>
      </c>
      <c r="B1331" s="1">
        <v>43630</v>
      </c>
      <c r="C1331">
        <v>2019</v>
      </c>
      <c r="D1331" t="s">
        <v>95</v>
      </c>
      <c r="E1331" t="s">
        <v>108</v>
      </c>
      <c r="F1331">
        <f>_xlfn.ISOWEEKNUM(таблПродажи[[#This Row],[Дата]])</f>
        <v>24</v>
      </c>
      <c r="G1331" t="s">
        <v>8</v>
      </c>
      <c r="H1331">
        <v>974432</v>
      </c>
      <c r="I1331" t="s">
        <v>14</v>
      </c>
    </row>
    <row r="1332" spans="1:9" x14ac:dyDescent="0.45">
      <c r="A1332" t="s">
        <v>12</v>
      </c>
      <c r="B1332" s="1">
        <v>43128</v>
      </c>
      <c r="C1332">
        <v>2018</v>
      </c>
      <c r="D1332" t="s">
        <v>96</v>
      </c>
      <c r="E1332" t="s">
        <v>99</v>
      </c>
      <c r="F1332">
        <f>_xlfn.ISOWEEKNUM(таблПродажи[[#This Row],[Дата]])</f>
        <v>4</v>
      </c>
      <c r="G1332" t="s">
        <v>68</v>
      </c>
      <c r="H1332">
        <v>626048</v>
      </c>
      <c r="I1332" t="s">
        <v>69</v>
      </c>
    </row>
    <row r="1333" spans="1:9" x14ac:dyDescent="0.45">
      <c r="A1333" t="s">
        <v>28</v>
      </c>
      <c r="B1333" s="1">
        <v>43891</v>
      </c>
      <c r="C1333">
        <v>2020</v>
      </c>
      <c r="D1333" t="s">
        <v>96</v>
      </c>
      <c r="E1333" t="s">
        <v>101</v>
      </c>
      <c r="F1333">
        <f>_xlfn.ISOWEEKNUM(таблПродажи[[#This Row],[Дата]])</f>
        <v>9</v>
      </c>
      <c r="G1333" t="s">
        <v>80</v>
      </c>
      <c r="H1333">
        <v>464544</v>
      </c>
      <c r="I1333" t="s">
        <v>85</v>
      </c>
    </row>
    <row r="1334" spans="1:9" x14ac:dyDescent="0.45">
      <c r="A1334" t="s">
        <v>45</v>
      </c>
      <c r="B1334" s="1">
        <v>43926</v>
      </c>
      <c r="C1334">
        <v>2020</v>
      </c>
      <c r="D1334" t="s">
        <v>95</v>
      </c>
      <c r="E1334" t="s">
        <v>103</v>
      </c>
      <c r="F1334">
        <f>_xlfn.ISOWEEKNUM(таблПродажи[[#This Row],[Дата]])</f>
        <v>14</v>
      </c>
      <c r="G1334" t="s">
        <v>68</v>
      </c>
      <c r="H1334">
        <v>1031904</v>
      </c>
      <c r="I1334" t="s">
        <v>71</v>
      </c>
    </row>
    <row r="1335" spans="1:9" x14ac:dyDescent="0.45">
      <c r="A1335" t="s">
        <v>15</v>
      </c>
      <c r="B1335" s="1">
        <v>43745</v>
      </c>
      <c r="C1335">
        <v>2019</v>
      </c>
      <c r="D1335" t="s">
        <v>93</v>
      </c>
      <c r="E1335" t="s">
        <v>109</v>
      </c>
      <c r="F1335">
        <f>_xlfn.ISOWEEKNUM(таблПродажи[[#This Row],[Дата]])</f>
        <v>41</v>
      </c>
      <c r="G1335" t="s">
        <v>68</v>
      </c>
      <c r="H1335">
        <v>1748448</v>
      </c>
      <c r="I1335" t="s">
        <v>69</v>
      </c>
    </row>
    <row r="1336" spans="1:9" x14ac:dyDescent="0.45">
      <c r="A1336" t="s">
        <v>12</v>
      </c>
      <c r="B1336" s="1">
        <v>43691</v>
      </c>
      <c r="C1336">
        <v>2019</v>
      </c>
      <c r="D1336" t="s">
        <v>94</v>
      </c>
      <c r="E1336" t="s">
        <v>107</v>
      </c>
      <c r="F1336">
        <f>_xlfn.ISOWEEKNUM(таблПродажи[[#This Row],[Дата]])</f>
        <v>33</v>
      </c>
      <c r="G1336" t="s">
        <v>68</v>
      </c>
      <c r="H1336">
        <v>331136</v>
      </c>
      <c r="I1336" t="s">
        <v>70</v>
      </c>
    </row>
    <row r="1337" spans="1:9" x14ac:dyDescent="0.45">
      <c r="A1337" t="s">
        <v>64</v>
      </c>
      <c r="B1337" s="1">
        <v>43214</v>
      </c>
      <c r="C1337">
        <v>2018</v>
      </c>
      <c r="D1337" t="s">
        <v>95</v>
      </c>
      <c r="E1337" t="s">
        <v>103</v>
      </c>
      <c r="F1337">
        <f>_xlfn.ISOWEEKNUM(таблПродажи[[#This Row],[Дата]])</f>
        <v>17</v>
      </c>
      <c r="G1337" t="s">
        <v>18</v>
      </c>
      <c r="H1337">
        <v>372224</v>
      </c>
      <c r="I1337" t="s">
        <v>19</v>
      </c>
    </row>
    <row r="1338" spans="1:9" x14ac:dyDescent="0.45">
      <c r="A1338" t="s">
        <v>45</v>
      </c>
      <c r="B1338" s="1">
        <v>44124</v>
      </c>
      <c r="C1338">
        <v>2020</v>
      </c>
      <c r="D1338" t="s">
        <v>93</v>
      </c>
      <c r="E1338" t="s">
        <v>109</v>
      </c>
      <c r="F1338">
        <f>_xlfn.ISOWEEKNUM(таблПродажи[[#This Row],[Дата]])</f>
        <v>43</v>
      </c>
      <c r="G1338" t="s">
        <v>68</v>
      </c>
      <c r="H1338">
        <v>394496</v>
      </c>
      <c r="I1338" t="s">
        <v>71</v>
      </c>
    </row>
    <row r="1339" spans="1:9" x14ac:dyDescent="0.45">
      <c r="A1339" t="s">
        <v>31</v>
      </c>
      <c r="B1339" s="1">
        <v>44144</v>
      </c>
      <c r="C1339">
        <v>2020</v>
      </c>
      <c r="D1339" t="s">
        <v>93</v>
      </c>
      <c r="E1339" t="s">
        <v>106</v>
      </c>
      <c r="F1339">
        <f>_xlfn.ISOWEEKNUM(таблПродажи[[#This Row],[Дата]])</f>
        <v>46</v>
      </c>
      <c r="G1339" t="s">
        <v>68</v>
      </c>
      <c r="H1339">
        <v>2461824</v>
      </c>
      <c r="I1339" t="s">
        <v>71</v>
      </c>
    </row>
    <row r="1340" spans="1:9" x14ac:dyDescent="0.45">
      <c r="A1340" t="s">
        <v>30</v>
      </c>
      <c r="B1340" s="1">
        <v>43377</v>
      </c>
      <c r="C1340">
        <v>2018</v>
      </c>
      <c r="D1340" t="s">
        <v>93</v>
      </c>
      <c r="E1340" t="s">
        <v>109</v>
      </c>
      <c r="F1340">
        <f>_xlfn.ISOWEEKNUM(таблПродажи[[#This Row],[Дата]])</f>
        <v>40</v>
      </c>
      <c r="G1340" t="s">
        <v>86</v>
      </c>
      <c r="H1340">
        <v>525984</v>
      </c>
      <c r="I1340" t="s">
        <v>88</v>
      </c>
    </row>
    <row r="1341" spans="1:9" x14ac:dyDescent="0.45">
      <c r="A1341" t="s">
        <v>15</v>
      </c>
      <c r="B1341" s="1">
        <v>43205</v>
      </c>
      <c r="C1341">
        <v>2018</v>
      </c>
      <c r="D1341" t="s">
        <v>95</v>
      </c>
      <c r="E1341" t="s">
        <v>103</v>
      </c>
      <c r="F1341">
        <f>_xlfn.ISOWEEKNUM(таблПродажи[[#This Row],[Дата]])</f>
        <v>15</v>
      </c>
      <c r="G1341" t="s">
        <v>39</v>
      </c>
      <c r="H1341">
        <v>3681728</v>
      </c>
      <c r="I1341" t="s">
        <v>43</v>
      </c>
    </row>
    <row r="1342" spans="1:9" x14ac:dyDescent="0.45">
      <c r="A1342" t="s">
        <v>62</v>
      </c>
      <c r="B1342" s="1">
        <v>43567</v>
      </c>
      <c r="C1342">
        <v>2019</v>
      </c>
      <c r="D1342" t="s">
        <v>95</v>
      </c>
      <c r="E1342" t="s">
        <v>103</v>
      </c>
      <c r="F1342">
        <f>_xlfn.ISOWEEKNUM(таблПродажи[[#This Row],[Дата]])</f>
        <v>15</v>
      </c>
      <c r="G1342" t="s">
        <v>56</v>
      </c>
      <c r="H1342">
        <v>751872</v>
      </c>
      <c r="I1342" t="s">
        <v>60</v>
      </c>
    </row>
    <row r="1343" spans="1:9" x14ac:dyDescent="0.45">
      <c r="A1343" t="s">
        <v>45</v>
      </c>
      <c r="B1343" s="1">
        <v>43140</v>
      </c>
      <c r="C1343">
        <v>2018</v>
      </c>
      <c r="D1343" t="s">
        <v>96</v>
      </c>
      <c r="E1343" t="s">
        <v>100</v>
      </c>
      <c r="F1343">
        <f>_xlfn.ISOWEEKNUM(таблПродажи[[#This Row],[Дата]])</f>
        <v>6</v>
      </c>
      <c r="G1343" t="s">
        <v>18</v>
      </c>
      <c r="H1343">
        <v>361920</v>
      </c>
      <c r="I1343" t="s">
        <v>26</v>
      </c>
    </row>
    <row r="1344" spans="1:9" x14ac:dyDescent="0.45">
      <c r="A1344" t="s">
        <v>10</v>
      </c>
      <c r="B1344" s="1">
        <v>44167</v>
      </c>
      <c r="C1344">
        <v>2020</v>
      </c>
      <c r="D1344" t="s">
        <v>93</v>
      </c>
      <c r="E1344" t="s">
        <v>105</v>
      </c>
      <c r="F1344">
        <f>_xlfn.ISOWEEKNUM(таблПродажи[[#This Row],[Дата]])</f>
        <v>49</v>
      </c>
      <c r="G1344" t="s">
        <v>39</v>
      </c>
      <c r="H1344">
        <v>5996960</v>
      </c>
      <c r="I1344" t="s">
        <v>43</v>
      </c>
    </row>
    <row r="1345" spans="1:9" x14ac:dyDescent="0.45">
      <c r="A1345" t="s">
        <v>5</v>
      </c>
      <c r="B1345" s="1">
        <v>43420</v>
      </c>
      <c r="C1345">
        <v>2018</v>
      </c>
      <c r="D1345" t="s">
        <v>93</v>
      </c>
      <c r="E1345" t="s">
        <v>106</v>
      </c>
      <c r="F1345">
        <f>_xlfn.ISOWEEKNUM(таблПродажи[[#This Row],[Дата]])</f>
        <v>46</v>
      </c>
      <c r="G1345" t="s">
        <v>33</v>
      </c>
      <c r="H1345">
        <v>383744</v>
      </c>
      <c r="I1345" t="s">
        <v>116</v>
      </c>
    </row>
    <row r="1346" spans="1:9" x14ac:dyDescent="0.45">
      <c r="A1346" t="s">
        <v>31</v>
      </c>
      <c r="B1346" s="1">
        <v>43832</v>
      </c>
      <c r="C1346">
        <v>2020</v>
      </c>
      <c r="D1346" t="s">
        <v>96</v>
      </c>
      <c r="E1346" t="s">
        <v>99</v>
      </c>
      <c r="F1346">
        <f>_xlfn.ISOWEEKNUM(таблПродажи[[#This Row],[Дата]])</f>
        <v>1</v>
      </c>
      <c r="G1346" t="s">
        <v>33</v>
      </c>
      <c r="H1346">
        <v>786176</v>
      </c>
      <c r="I1346" t="s">
        <v>34</v>
      </c>
    </row>
    <row r="1347" spans="1:9" x14ac:dyDescent="0.45">
      <c r="A1347" t="s">
        <v>62</v>
      </c>
      <c r="B1347" s="1">
        <v>43855</v>
      </c>
      <c r="C1347">
        <v>2020</v>
      </c>
      <c r="D1347" t="s">
        <v>96</v>
      </c>
      <c r="E1347" t="s">
        <v>99</v>
      </c>
      <c r="F1347">
        <f>_xlfn.ISOWEEKNUM(таблПродажи[[#This Row],[Дата]])</f>
        <v>4</v>
      </c>
      <c r="G1347" t="s">
        <v>80</v>
      </c>
      <c r="H1347">
        <v>1508256</v>
      </c>
      <c r="I1347" t="s">
        <v>82</v>
      </c>
    </row>
    <row r="1348" spans="1:9" x14ac:dyDescent="0.45">
      <c r="A1348" t="s">
        <v>23</v>
      </c>
      <c r="B1348" s="1">
        <v>43905</v>
      </c>
      <c r="C1348">
        <v>2020</v>
      </c>
      <c r="D1348" t="s">
        <v>96</v>
      </c>
      <c r="E1348" t="s">
        <v>101</v>
      </c>
      <c r="F1348">
        <f>_xlfn.ISOWEEKNUM(таблПродажи[[#This Row],[Дата]])</f>
        <v>11</v>
      </c>
      <c r="G1348" t="s">
        <v>73</v>
      </c>
      <c r="H1348">
        <v>358112</v>
      </c>
      <c r="I1348" t="s">
        <v>79</v>
      </c>
    </row>
    <row r="1349" spans="1:9" x14ac:dyDescent="0.45">
      <c r="A1349" t="s">
        <v>16</v>
      </c>
      <c r="B1349" s="1">
        <v>43544</v>
      </c>
      <c r="C1349">
        <v>2019</v>
      </c>
      <c r="D1349" t="s">
        <v>96</v>
      </c>
      <c r="E1349" t="s">
        <v>101</v>
      </c>
      <c r="F1349">
        <f>_xlfn.ISOWEEKNUM(таблПродажи[[#This Row],[Дата]])</f>
        <v>12</v>
      </c>
      <c r="G1349" t="s">
        <v>39</v>
      </c>
      <c r="H1349">
        <v>2979680</v>
      </c>
      <c r="I1349" t="s">
        <v>42</v>
      </c>
    </row>
    <row r="1350" spans="1:9" x14ac:dyDescent="0.45">
      <c r="A1350" t="s">
        <v>23</v>
      </c>
      <c r="B1350" s="1">
        <v>43940</v>
      </c>
      <c r="C1350">
        <v>2020</v>
      </c>
      <c r="D1350" t="s">
        <v>95</v>
      </c>
      <c r="E1350" t="s">
        <v>103</v>
      </c>
      <c r="F1350">
        <f>_xlfn.ISOWEEKNUM(таблПродажи[[#This Row],[Дата]])</f>
        <v>16</v>
      </c>
      <c r="G1350" t="s">
        <v>18</v>
      </c>
      <c r="H1350">
        <v>3418368</v>
      </c>
      <c r="I1350" t="s">
        <v>22</v>
      </c>
    </row>
    <row r="1351" spans="1:9" x14ac:dyDescent="0.45">
      <c r="A1351" t="s">
        <v>5</v>
      </c>
      <c r="B1351" s="1">
        <v>43883</v>
      </c>
      <c r="C1351">
        <v>2020</v>
      </c>
      <c r="D1351" t="s">
        <v>96</v>
      </c>
      <c r="E1351" t="s">
        <v>100</v>
      </c>
      <c r="F1351">
        <f>_xlfn.ISOWEEKNUM(таблПродажи[[#This Row],[Дата]])</f>
        <v>8</v>
      </c>
      <c r="G1351" t="s">
        <v>68</v>
      </c>
      <c r="H1351">
        <v>1650528</v>
      </c>
      <c r="I1351" t="s">
        <v>71</v>
      </c>
    </row>
    <row r="1352" spans="1:9" x14ac:dyDescent="0.45">
      <c r="A1352" t="s">
        <v>10</v>
      </c>
      <c r="B1352" s="1">
        <v>43490</v>
      </c>
      <c r="C1352">
        <v>2019</v>
      </c>
      <c r="D1352" t="s">
        <v>96</v>
      </c>
      <c r="E1352" t="s">
        <v>99</v>
      </c>
      <c r="F1352">
        <f>_xlfn.ISOWEEKNUM(таблПродажи[[#This Row],[Дата]])</f>
        <v>4</v>
      </c>
      <c r="G1352" t="s">
        <v>68</v>
      </c>
      <c r="H1352">
        <v>898336</v>
      </c>
      <c r="I1352" t="s">
        <v>72</v>
      </c>
    </row>
    <row r="1353" spans="1:9" x14ac:dyDescent="0.45">
      <c r="A1353" t="s">
        <v>63</v>
      </c>
      <c r="B1353" s="1">
        <v>43845</v>
      </c>
      <c r="C1353">
        <v>2020</v>
      </c>
      <c r="D1353" t="s">
        <v>96</v>
      </c>
      <c r="E1353" t="s">
        <v>99</v>
      </c>
      <c r="F1353">
        <f>_xlfn.ISOWEEKNUM(таблПродажи[[#This Row],[Дата]])</f>
        <v>3</v>
      </c>
      <c r="G1353" t="s">
        <v>56</v>
      </c>
      <c r="H1353">
        <v>1037728</v>
      </c>
      <c r="I1353" t="s">
        <v>60</v>
      </c>
    </row>
    <row r="1354" spans="1:9" x14ac:dyDescent="0.45">
      <c r="A1354" t="s">
        <v>28</v>
      </c>
      <c r="B1354" s="1">
        <v>43230</v>
      </c>
      <c r="C1354">
        <v>2018</v>
      </c>
      <c r="D1354" t="s">
        <v>95</v>
      </c>
      <c r="E1354" t="s">
        <v>102</v>
      </c>
      <c r="F1354">
        <f>_xlfn.ISOWEEKNUM(таблПродажи[[#This Row],[Дата]])</f>
        <v>19</v>
      </c>
      <c r="G1354" t="s">
        <v>80</v>
      </c>
      <c r="H1354">
        <v>3491232</v>
      </c>
      <c r="I1354" t="s">
        <v>85</v>
      </c>
    </row>
    <row r="1355" spans="1:9" x14ac:dyDescent="0.45">
      <c r="A1355" t="s">
        <v>12</v>
      </c>
      <c r="B1355" s="1">
        <v>43468</v>
      </c>
      <c r="C1355">
        <v>2019</v>
      </c>
      <c r="D1355" t="s">
        <v>96</v>
      </c>
      <c r="E1355" t="s">
        <v>99</v>
      </c>
      <c r="F1355">
        <f>_xlfn.ISOWEEKNUM(таблПродажи[[#This Row],[Дата]])</f>
        <v>1</v>
      </c>
      <c r="G1355" t="s">
        <v>39</v>
      </c>
      <c r="H1355">
        <v>380992</v>
      </c>
      <c r="I1355" t="s">
        <v>41</v>
      </c>
    </row>
    <row r="1356" spans="1:9" x14ac:dyDescent="0.45">
      <c r="A1356" t="s">
        <v>10</v>
      </c>
      <c r="B1356" s="1">
        <v>43219</v>
      </c>
      <c r="C1356">
        <v>2018</v>
      </c>
      <c r="D1356" t="s">
        <v>95</v>
      </c>
      <c r="E1356" t="s">
        <v>103</v>
      </c>
      <c r="F1356">
        <f>_xlfn.ISOWEEKNUM(таблПродажи[[#This Row],[Дата]])</f>
        <v>17</v>
      </c>
      <c r="G1356" t="s">
        <v>39</v>
      </c>
      <c r="H1356">
        <v>4772480</v>
      </c>
      <c r="I1356" t="s">
        <v>40</v>
      </c>
    </row>
    <row r="1357" spans="1:9" x14ac:dyDescent="0.45">
      <c r="A1357" t="s">
        <v>55</v>
      </c>
      <c r="B1357" s="1">
        <v>43147</v>
      </c>
      <c r="C1357">
        <v>2018</v>
      </c>
      <c r="D1357" t="s">
        <v>96</v>
      </c>
      <c r="E1357" t="s">
        <v>100</v>
      </c>
      <c r="F1357">
        <f>_xlfn.ISOWEEKNUM(таблПродажи[[#This Row],[Дата]])</f>
        <v>7</v>
      </c>
      <c r="G1357" t="s">
        <v>56</v>
      </c>
      <c r="H1357">
        <v>1732288</v>
      </c>
      <c r="I1357" t="s">
        <v>57</v>
      </c>
    </row>
    <row r="1358" spans="1:9" x14ac:dyDescent="0.45">
      <c r="A1358" t="s">
        <v>51</v>
      </c>
      <c r="B1358" s="1">
        <v>43229</v>
      </c>
      <c r="C1358">
        <v>2018</v>
      </c>
      <c r="D1358" t="s">
        <v>95</v>
      </c>
      <c r="E1358" t="s">
        <v>102</v>
      </c>
      <c r="F1358">
        <f>_xlfn.ISOWEEKNUM(таблПродажи[[#This Row],[Дата]])</f>
        <v>19</v>
      </c>
      <c r="G1358" t="s">
        <v>46</v>
      </c>
      <c r="H1358">
        <v>3052352</v>
      </c>
      <c r="I1358" t="s">
        <v>54</v>
      </c>
    </row>
    <row r="1359" spans="1:9" x14ac:dyDescent="0.45">
      <c r="A1359" t="s">
        <v>58</v>
      </c>
      <c r="B1359" s="1">
        <v>43714</v>
      </c>
      <c r="C1359">
        <v>2019</v>
      </c>
      <c r="D1359" t="s">
        <v>94</v>
      </c>
      <c r="E1359" t="s">
        <v>104</v>
      </c>
      <c r="F1359">
        <f>_xlfn.ISOWEEKNUM(таблПродажи[[#This Row],[Дата]])</f>
        <v>36</v>
      </c>
      <c r="G1359" t="s">
        <v>80</v>
      </c>
      <c r="H1359">
        <v>295072</v>
      </c>
      <c r="I1359" t="s">
        <v>84</v>
      </c>
    </row>
    <row r="1360" spans="1:9" x14ac:dyDescent="0.45">
      <c r="A1360" t="s">
        <v>31</v>
      </c>
      <c r="B1360" s="1">
        <v>43968</v>
      </c>
      <c r="C1360">
        <v>2020</v>
      </c>
      <c r="D1360" t="s">
        <v>95</v>
      </c>
      <c r="E1360" t="s">
        <v>102</v>
      </c>
      <c r="F1360">
        <f>_xlfn.ISOWEEKNUM(таблПродажи[[#This Row],[Дата]])</f>
        <v>20</v>
      </c>
      <c r="G1360" t="s">
        <v>8</v>
      </c>
      <c r="H1360">
        <v>738176</v>
      </c>
      <c r="I1360" t="s">
        <v>20</v>
      </c>
    </row>
    <row r="1361" spans="1:9" x14ac:dyDescent="0.45">
      <c r="A1361" t="s">
        <v>10</v>
      </c>
      <c r="B1361" s="1">
        <v>44098</v>
      </c>
      <c r="C1361">
        <v>2020</v>
      </c>
      <c r="D1361" t="s">
        <v>94</v>
      </c>
      <c r="E1361" t="s">
        <v>104</v>
      </c>
      <c r="F1361">
        <f>_xlfn.ISOWEEKNUM(таблПродажи[[#This Row],[Дата]])</f>
        <v>39</v>
      </c>
      <c r="G1361" t="s">
        <v>39</v>
      </c>
      <c r="H1361">
        <v>5970080</v>
      </c>
      <c r="I1361" t="s">
        <v>44</v>
      </c>
    </row>
    <row r="1362" spans="1:9" x14ac:dyDescent="0.45">
      <c r="A1362" t="s">
        <v>12</v>
      </c>
      <c r="B1362" s="1">
        <v>43518</v>
      </c>
      <c r="C1362">
        <v>2019</v>
      </c>
      <c r="D1362" t="s">
        <v>96</v>
      </c>
      <c r="E1362" t="s">
        <v>100</v>
      </c>
      <c r="F1362">
        <f>_xlfn.ISOWEEKNUM(таблПродажи[[#This Row],[Дата]])</f>
        <v>8</v>
      </c>
      <c r="G1362" t="s">
        <v>8</v>
      </c>
      <c r="H1362">
        <v>673280</v>
      </c>
      <c r="I1362" t="s">
        <v>20</v>
      </c>
    </row>
    <row r="1363" spans="1:9" x14ac:dyDescent="0.45">
      <c r="A1363" t="s">
        <v>30</v>
      </c>
      <c r="B1363" s="1">
        <v>43673</v>
      </c>
      <c r="C1363">
        <v>2019</v>
      </c>
      <c r="D1363" t="s">
        <v>94</v>
      </c>
      <c r="E1363" t="s">
        <v>98</v>
      </c>
      <c r="F1363">
        <f>_xlfn.ISOWEEKNUM(таблПродажи[[#This Row],[Дата]])</f>
        <v>30</v>
      </c>
      <c r="G1363" t="s">
        <v>65</v>
      </c>
      <c r="H1363">
        <v>642912</v>
      </c>
      <c r="I1363" t="s">
        <v>66</v>
      </c>
    </row>
    <row r="1364" spans="1:9" x14ac:dyDescent="0.45">
      <c r="A1364" t="s">
        <v>64</v>
      </c>
      <c r="B1364" s="1">
        <v>43151</v>
      </c>
      <c r="C1364">
        <v>2018</v>
      </c>
      <c r="D1364" t="s">
        <v>96</v>
      </c>
      <c r="E1364" t="s">
        <v>100</v>
      </c>
      <c r="F1364">
        <f>_xlfn.ISOWEEKNUM(таблПродажи[[#This Row],[Дата]])</f>
        <v>8</v>
      </c>
      <c r="G1364" t="s">
        <v>80</v>
      </c>
      <c r="H1364">
        <v>110880</v>
      </c>
      <c r="I1364" t="s">
        <v>84</v>
      </c>
    </row>
    <row r="1365" spans="1:9" x14ac:dyDescent="0.45">
      <c r="A1365" t="s">
        <v>23</v>
      </c>
      <c r="B1365" s="1">
        <v>43474</v>
      </c>
      <c r="C1365">
        <v>2019</v>
      </c>
      <c r="D1365" t="s">
        <v>96</v>
      </c>
      <c r="E1365" t="s">
        <v>99</v>
      </c>
      <c r="F1365">
        <f>_xlfn.ISOWEEKNUM(таблПродажи[[#This Row],[Дата]])</f>
        <v>2</v>
      </c>
      <c r="G1365" t="s">
        <v>39</v>
      </c>
      <c r="H1365">
        <v>1474592</v>
      </c>
      <c r="I1365" t="s">
        <v>41</v>
      </c>
    </row>
    <row r="1366" spans="1:9" x14ac:dyDescent="0.45">
      <c r="A1366" t="s">
        <v>21</v>
      </c>
      <c r="B1366" s="1">
        <v>43516</v>
      </c>
      <c r="C1366">
        <v>2019</v>
      </c>
      <c r="D1366" t="s">
        <v>96</v>
      </c>
      <c r="E1366" t="s">
        <v>100</v>
      </c>
      <c r="F1366">
        <f>_xlfn.ISOWEEKNUM(таблПродажи[[#This Row],[Дата]])</f>
        <v>8</v>
      </c>
      <c r="G1366" t="s">
        <v>39</v>
      </c>
      <c r="H1366">
        <v>1311040</v>
      </c>
      <c r="I1366" t="s">
        <v>44</v>
      </c>
    </row>
    <row r="1367" spans="1:9" x14ac:dyDescent="0.45">
      <c r="A1367" t="s">
        <v>30</v>
      </c>
      <c r="B1367" s="1">
        <v>43130</v>
      </c>
      <c r="C1367">
        <v>2018</v>
      </c>
      <c r="D1367" t="s">
        <v>96</v>
      </c>
      <c r="E1367" t="s">
        <v>99</v>
      </c>
      <c r="F1367">
        <f>_xlfn.ISOWEEKNUM(таблПродажи[[#This Row],[Дата]])</f>
        <v>5</v>
      </c>
      <c r="G1367" t="s">
        <v>86</v>
      </c>
      <c r="H1367">
        <v>728576</v>
      </c>
      <c r="I1367" t="s">
        <v>88</v>
      </c>
    </row>
    <row r="1368" spans="1:9" x14ac:dyDescent="0.45">
      <c r="A1368" t="s">
        <v>58</v>
      </c>
      <c r="B1368" s="1">
        <v>43362</v>
      </c>
      <c r="C1368">
        <v>2018</v>
      </c>
      <c r="D1368" t="s">
        <v>94</v>
      </c>
      <c r="E1368" t="s">
        <v>104</v>
      </c>
      <c r="F1368">
        <f>_xlfn.ISOWEEKNUM(таблПродажи[[#This Row],[Дата]])</f>
        <v>38</v>
      </c>
      <c r="G1368" t="s">
        <v>56</v>
      </c>
      <c r="H1368">
        <v>652928</v>
      </c>
      <c r="I1368" t="s">
        <v>57</v>
      </c>
    </row>
    <row r="1369" spans="1:9" x14ac:dyDescent="0.45">
      <c r="A1369" t="s">
        <v>64</v>
      </c>
      <c r="B1369" s="1">
        <v>43468</v>
      </c>
      <c r="C1369">
        <v>2019</v>
      </c>
      <c r="D1369" t="s">
        <v>96</v>
      </c>
      <c r="E1369" t="s">
        <v>99</v>
      </c>
      <c r="F1369">
        <f>_xlfn.ISOWEEKNUM(таблПродажи[[#This Row],[Дата]])</f>
        <v>1</v>
      </c>
      <c r="G1369" t="s">
        <v>56</v>
      </c>
      <c r="H1369">
        <v>1181536</v>
      </c>
      <c r="I1369" t="s">
        <v>61</v>
      </c>
    </row>
    <row r="1370" spans="1:9" x14ac:dyDescent="0.45">
      <c r="A1370" t="s">
        <v>45</v>
      </c>
      <c r="B1370" s="1">
        <v>43565</v>
      </c>
      <c r="C1370">
        <v>2019</v>
      </c>
      <c r="D1370" t="s">
        <v>95</v>
      </c>
      <c r="E1370" t="s">
        <v>103</v>
      </c>
      <c r="F1370">
        <f>_xlfn.ISOWEEKNUM(таблПродажи[[#This Row],[Дата]])</f>
        <v>15</v>
      </c>
      <c r="G1370" t="s">
        <v>68</v>
      </c>
      <c r="H1370">
        <v>1944800</v>
      </c>
      <c r="I1370" t="s">
        <v>71</v>
      </c>
    </row>
    <row r="1371" spans="1:9" x14ac:dyDescent="0.45">
      <c r="A1371" t="s">
        <v>27</v>
      </c>
      <c r="B1371" s="1">
        <v>44041</v>
      </c>
      <c r="C1371">
        <v>2020</v>
      </c>
      <c r="D1371" t="s">
        <v>94</v>
      </c>
      <c r="E1371" t="s">
        <v>98</v>
      </c>
      <c r="F1371">
        <f>_xlfn.ISOWEEKNUM(таблПродажи[[#This Row],[Дата]])</f>
        <v>31</v>
      </c>
      <c r="G1371" t="s">
        <v>56</v>
      </c>
      <c r="H1371">
        <v>481344</v>
      </c>
      <c r="I1371" t="s">
        <v>61</v>
      </c>
    </row>
    <row r="1372" spans="1:9" x14ac:dyDescent="0.45">
      <c r="A1372" t="s">
        <v>45</v>
      </c>
      <c r="B1372" s="1">
        <v>43843</v>
      </c>
      <c r="C1372">
        <v>2020</v>
      </c>
      <c r="D1372" t="s">
        <v>96</v>
      </c>
      <c r="E1372" t="s">
        <v>99</v>
      </c>
      <c r="F1372">
        <f>_xlfn.ISOWEEKNUM(таблПродажи[[#This Row],[Дата]])</f>
        <v>3</v>
      </c>
      <c r="G1372" t="s">
        <v>68</v>
      </c>
      <c r="H1372">
        <v>1528832</v>
      </c>
      <c r="I1372" t="s">
        <v>69</v>
      </c>
    </row>
    <row r="1373" spans="1:9" x14ac:dyDescent="0.45">
      <c r="A1373" t="s">
        <v>10</v>
      </c>
      <c r="B1373" s="1">
        <v>43488</v>
      </c>
      <c r="C1373">
        <v>2019</v>
      </c>
      <c r="D1373" t="s">
        <v>96</v>
      </c>
      <c r="E1373" t="s">
        <v>99</v>
      </c>
      <c r="F1373">
        <f>_xlfn.ISOWEEKNUM(таблПродажи[[#This Row],[Дата]])</f>
        <v>4</v>
      </c>
      <c r="G1373" t="s">
        <v>68</v>
      </c>
      <c r="H1373">
        <v>476576</v>
      </c>
      <c r="I1373" t="s">
        <v>71</v>
      </c>
    </row>
    <row r="1374" spans="1:9" x14ac:dyDescent="0.45">
      <c r="A1374" t="s">
        <v>63</v>
      </c>
      <c r="B1374" s="1">
        <v>43379</v>
      </c>
      <c r="C1374">
        <v>2018</v>
      </c>
      <c r="D1374" t="s">
        <v>93</v>
      </c>
      <c r="E1374" t="s">
        <v>109</v>
      </c>
      <c r="F1374">
        <f>_xlfn.ISOWEEKNUM(таблПродажи[[#This Row],[Дата]])</f>
        <v>40</v>
      </c>
      <c r="G1374" t="s">
        <v>56</v>
      </c>
      <c r="H1374">
        <v>4065920</v>
      </c>
      <c r="I1374" t="s">
        <v>59</v>
      </c>
    </row>
    <row r="1375" spans="1:9" x14ac:dyDescent="0.45">
      <c r="A1375" t="s">
        <v>55</v>
      </c>
      <c r="B1375" s="1">
        <v>43875</v>
      </c>
      <c r="C1375">
        <v>2020</v>
      </c>
      <c r="D1375" t="s">
        <v>96</v>
      </c>
      <c r="E1375" t="s">
        <v>100</v>
      </c>
      <c r="F1375">
        <f>_xlfn.ISOWEEKNUM(таблПродажи[[#This Row],[Дата]])</f>
        <v>7</v>
      </c>
      <c r="G1375" t="s">
        <v>80</v>
      </c>
      <c r="H1375">
        <v>842848</v>
      </c>
      <c r="I1375" t="s">
        <v>83</v>
      </c>
    </row>
    <row r="1376" spans="1:9" x14ac:dyDescent="0.45">
      <c r="A1376" t="s">
        <v>21</v>
      </c>
      <c r="B1376" s="1">
        <v>43583</v>
      </c>
      <c r="C1376">
        <v>2019</v>
      </c>
      <c r="D1376" t="s">
        <v>95</v>
      </c>
      <c r="E1376" t="s">
        <v>103</v>
      </c>
      <c r="F1376">
        <f>_xlfn.ISOWEEKNUM(таблПродажи[[#This Row],[Дата]])</f>
        <v>17</v>
      </c>
      <c r="G1376" t="s">
        <v>39</v>
      </c>
      <c r="H1376">
        <v>2228768</v>
      </c>
      <c r="I1376" t="s">
        <v>44</v>
      </c>
    </row>
    <row r="1377" spans="1:9" x14ac:dyDescent="0.45">
      <c r="A1377" t="s">
        <v>10</v>
      </c>
      <c r="B1377" s="1">
        <v>44049</v>
      </c>
      <c r="C1377">
        <v>2020</v>
      </c>
      <c r="D1377" t="s">
        <v>94</v>
      </c>
      <c r="E1377" t="s">
        <v>107</v>
      </c>
      <c r="F1377">
        <f>_xlfn.ISOWEEKNUM(таблПродажи[[#This Row],[Дата]])</f>
        <v>32</v>
      </c>
      <c r="G1377" t="s">
        <v>39</v>
      </c>
      <c r="H1377">
        <v>1437600</v>
      </c>
      <c r="I1377" t="s">
        <v>42</v>
      </c>
    </row>
    <row r="1378" spans="1:9" x14ac:dyDescent="0.45">
      <c r="A1378" t="s">
        <v>38</v>
      </c>
      <c r="B1378" s="1">
        <v>43975</v>
      </c>
      <c r="C1378">
        <v>2020</v>
      </c>
      <c r="D1378" t="s">
        <v>95</v>
      </c>
      <c r="E1378" t="s">
        <v>102</v>
      </c>
      <c r="F1378">
        <f>_xlfn.ISOWEEKNUM(таблПродажи[[#This Row],[Дата]])</f>
        <v>21</v>
      </c>
      <c r="G1378" t="s">
        <v>68</v>
      </c>
      <c r="H1378">
        <v>1370144</v>
      </c>
      <c r="I1378" t="s">
        <v>72</v>
      </c>
    </row>
    <row r="1379" spans="1:9" x14ac:dyDescent="0.45">
      <c r="A1379" t="s">
        <v>64</v>
      </c>
      <c r="B1379" s="1">
        <v>43700</v>
      </c>
      <c r="C1379">
        <v>2019</v>
      </c>
      <c r="D1379" t="s">
        <v>94</v>
      </c>
      <c r="E1379" t="s">
        <v>107</v>
      </c>
      <c r="F1379">
        <f>_xlfn.ISOWEEKNUM(таблПродажи[[#This Row],[Дата]])</f>
        <v>34</v>
      </c>
      <c r="G1379" t="s">
        <v>56</v>
      </c>
      <c r="H1379">
        <v>613120</v>
      </c>
      <c r="I1379" t="s">
        <v>57</v>
      </c>
    </row>
    <row r="1380" spans="1:9" x14ac:dyDescent="0.45">
      <c r="A1380" t="s">
        <v>28</v>
      </c>
      <c r="B1380" s="1">
        <v>43831</v>
      </c>
      <c r="C1380">
        <v>2020</v>
      </c>
      <c r="D1380" t="s">
        <v>96</v>
      </c>
      <c r="E1380" t="s">
        <v>99</v>
      </c>
      <c r="F1380">
        <f>_xlfn.ISOWEEKNUM(таблПродажи[[#This Row],[Дата]])</f>
        <v>1</v>
      </c>
      <c r="G1380" t="s">
        <v>80</v>
      </c>
      <c r="H1380">
        <v>186144</v>
      </c>
      <c r="I1380" t="s">
        <v>82</v>
      </c>
    </row>
    <row r="1381" spans="1:9" x14ac:dyDescent="0.45">
      <c r="A1381" t="s">
        <v>24</v>
      </c>
      <c r="B1381" s="1">
        <v>43218</v>
      </c>
      <c r="C1381">
        <v>2018</v>
      </c>
      <c r="D1381" t="s">
        <v>95</v>
      </c>
      <c r="E1381" t="s">
        <v>103</v>
      </c>
      <c r="F1381">
        <f>_xlfn.ISOWEEKNUM(таблПродажи[[#This Row],[Дата]])</f>
        <v>17</v>
      </c>
      <c r="G1381" t="s">
        <v>18</v>
      </c>
      <c r="H1381">
        <v>1582688</v>
      </c>
      <c r="I1381" t="s">
        <v>19</v>
      </c>
    </row>
    <row r="1382" spans="1:9" x14ac:dyDescent="0.45">
      <c r="A1382" t="s">
        <v>30</v>
      </c>
      <c r="B1382" s="1">
        <v>43904</v>
      </c>
      <c r="C1382">
        <v>2020</v>
      </c>
      <c r="D1382" t="s">
        <v>96</v>
      </c>
      <c r="E1382" t="s">
        <v>101</v>
      </c>
      <c r="F1382">
        <f>_xlfn.ISOWEEKNUM(таблПродажи[[#This Row],[Дата]])</f>
        <v>11</v>
      </c>
      <c r="G1382" t="s">
        <v>65</v>
      </c>
      <c r="H1382">
        <v>2923712</v>
      </c>
      <c r="I1382" t="s">
        <v>66</v>
      </c>
    </row>
    <row r="1383" spans="1:9" x14ac:dyDescent="0.45">
      <c r="A1383" t="s">
        <v>29</v>
      </c>
      <c r="B1383" s="1">
        <v>43846</v>
      </c>
      <c r="C1383">
        <v>2020</v>
      </c>
      <c r="D1383" t="s">
        <v>96</v>
      </c>
      <c r="E1383" t="s">
        <v>99</v>
      </c>
      <c r="F1383">
        <f>_xlfn.ISOWEEKNUM(таблПродажи[[#This Row],[Дата]])</f>
        <v>3</v>
      </c>
      <c r="G1383" t="s">
        <v>80</v>
      </c>
      <c r="H1383">
        <v>1314272</v>
      </c>
      <c r="I1383" t="s">
        <v>83</v>
      </c>
    </row>
    <row r="1384" spans="1:9" x14ac:dyDescent="0.45">
      <c r="A1384" t="s">
        <v>16</v>
      </c>
      <c r="B1384" s="1">
        <v>43282</v>
      </c>
      <c r="C1384">
        <v>2018</v>
      </c>
      <c r="D1384" t="s">
        <v>94</v>
      </c>
      <c r="E1384" t="s">
        <v>98</v>
      </c>
      <c r="F1384">
        <f>_xlfn.ISOWEEKNUM(таблПродажи[[#This Row],[Дата]])</f>
        <v>26</v>
      </c>
      <c r="G1384" t="s">
        <v>39</v>
      </c>
      <c r="H1384">
        <v>780320</v>
      </c>
      <c r="I1384" t="s">
        <v>40</v>
      </c>
    </row>
    <row r="1385" spans="1:9" x14ac:dyDescent="0.45">
      <c r="A1385" t="s">
        <v>21</v>
      </c>
      <c r="B1385" s="1">
        <v>43490</v>
      </c>
      <c r="C1385">
        <v>2019</v>
      </c>
      <c r="D1385" t="s">
        <v>96</v>
      </c>
      <c r="E1385" t="s">
        <v>99</v>
      </c>
      <c r="F1385">
        <f>_xlfn.ISOWEEKNUM(таблПродажи[[#This Row],[Дата]])</f>
        <v>4</v>
      </c>
      <c r="G1385" t="s">
        <v>39</v>
      </c>
      <c r="H1385">
        <v>1585568</v>
      </c>
      <c r="I1385" t="s">
        <v>43</v>
      </c>
    </row>
    <row r="1386" spans="1:9" x14ac:dyDescent="0.45">
      <c r="A1386" t="s">
        <v>12</v>
      </c>
      <c r="B1386" s="1">
        <v>43987</v>
      </c>
      <c r="C1386">
        <v>2020</v>
      </c>
      <c r="D1386" t="s">
        <v>95</v>
      </c>
      <c r="E1386" t="s">
        <v>108</v>
      </c>
      <c r="F1386">
        <f>_xlfn.ISOWEEKNUM(таблПродажи[[#This Row],[Дата]])</f>
        <v>23</v>
      </c>
      <c r="G1386" t="s">
        <v>8</v>
      </c>
      <c r="H1386">
        <v>727104</v>
      </c>
      <c r="I1386" t="s">
        <v>14</v>
      </c>
    </row>
    <row r="1387" spans="1:9" x14ac:dyDescent="0.45">
      <c r="A1387" t="s">
        <v>21</v>
      </c>
      <c r="B1387" s="1">
        <v>43122</v>
      </c>
      <c r="C1387">
        <v>2018</v>
      </c>
      <c r="D1387" t="s">
        <v>96</v>
      </c>
      <c r="E1387" t="s">
        <v>99</v>
      </c>
      <c r="F1387">
        <f>_xlfn.ISOWEEKNUM(таблПродажи[[#This Row],[Дата]])</f>
        <v>4</v>
      </c>
      <c r="G1387" t="s">
        <v>73</v>
      </c>
      <c r="H1387">
        <v>1481824</v>
      </c>
      <c r="I1387" t="s">
        <v>77</v>
      </c>
    </row>
    <row r="1388" spans="1:9" x14ac:dyDescent="0.45">
      <c r="A1388" t="s">
        <v>21</v>
      </c>
      <c r="B1388" s="1">
        <v>43873</v>
      </c>
      <c r="C1388">
        <v>2020</v>
      </c>
      <c r="D1388" t="s">
        <v>96</v>
      </c>
      <c r="E1388" t="s">
        <v>100</v>
      </c>
      <c r="F1388">
        <f>_xlfn.ISOWEEKNUM(таблПродажи[[#This Row],[Дата]])</f>
        <v>7</v>
      </c>
      <c r="G1388" t="s">
        <v>73</v>
      </c>
      <c r="H1388">
        <v>1192032</v>
      </c>
      <c r="I1388" t="s">
        <v>75</v>
      </c>
    </row>
    <row r="1389" spans="1:9" x14ac:dyDescent="0.45">
      <c r="A1389" t="s">
        <v>25</v>
      </c>
      <c r="B1389" s="1">
        <v>44105</v>
      </c>
      <c r="C1389">
        <v>2020</v>
      </c>
      <c r="D1389" t="s">
        <v>93</v>
      </c>
      <c r="E1389" t="s">
        <v>109</v>
      </c>
      <c r="F1389">
        <f>_xlfn.ISOWEEKNUM(таблПродажи[[#This Row],[Дата]])</f>
        <v>40</v>
      </c>
      <c r="G1389" t="s">
        <v>56</v>
      </c>
      <c r="H1389">
        <v>3496800</v>
      </c>
      <c r="I1389" t="s">
        <v>59</v>
      </c>
    </row>
    <row r="1390" spans="1:9" x14ac:dyDescent="0.45">
      <c r="A1390" t="s">
        <v>10</v>
      </c>
      <c r="B1390" s="1">
        <v>43713</v>
      </c>
      <c r="C1390">
        <v>2019</v>
      </c>
      <c r="D1390" t="s">
        <v>94</v>
      </c>
      <c r="E1390" t="s">
        <v>104</v>
      </c>
      <c r="F1390">
        <f>_xlfn.ISOWEEKNUM(таблПродажи[[#This Row],[Дата]])</f>
        <v>36</v>
      </c>
      <c r="G1390" t="s">
        <v>68</v>
      </c>
      <c r="H1390">
        <v>1105856</v>
      </c>
      <c r="I1390" t="s">
        <v>71</v>
      </c>
    </row>
    <row r="1391" spans="1:9" x14ac:dyDescent="0.45">
      <c r="A1391" t="s">
        <v>29</v>
      </c>
      <c r="B1391" s="1">
        <v>43586</v>
      </c>
      <c r="C1391">
        <v>2019</v>
      </c>
      <c r="D1391" t="s">
        <v>95</v>
      </c>
      <c r="E1391" t="s">
        <v>102</v>
      </c>
      <c r="F1391">
        <f>_xlfn.ISOWEEKNUM(таблПродажи[[#This Row],[Дата]])</f>
        <v>18</v>
      </c>
      <c r="G1391" t="s">
        <v>18</v>
      </c>
      <c r="H1391">
        <v>1423392</v>
      </c>
      <c r="I1391" t="s">
        <v>115</v>
      </c>
    </row>
    <row r="1392" spans="1:9" x14ac:dyDescent="0.45">
      <c r="A1392" t="s">
        <v>45</v>
      </c>
      <c r="B1392" s="1">
        <v>44038</v>
      </c>
      <c r="C1392">
        <v>2020</v>
      </c>
      <c r="D1392" t="s">
        <v>94</v>
      </c>
      <c r="E1392" t="s">
        <v>98</v>
      </c>
      <c r="F1392">
        <f>_xlfn.ISOWEEKNUM(таблПродажи[[#This Row],[Дата]])</f>
        <v>30</v>
      </c>
      <c r="G1392" t="s">
        <v>18</v>
      </c>
      <c r="H1392">
        <v>685216</v>
      </c>
      <c r="I1392" t="s">
        <v>19</v>
      </c>
    </row>
    <row r="1393" spans="1:9" x14ac:dyDescent="0.45">
      <c r="A1393" t="s">
        <v>29</v>
      </c>
      <c r="B1393" s="1">
        <v>43273</v>
      </c>
      <c r="C1393">
        <v>2018</v>
      </c>
      <c r="D1393" t="s">
        <v>95</v>
      </c>
      <c r="E1393" t="s">
        <v>108</v>
      </c>
      <c r="F1393">
        <f>_xlfn.ISOWEEKNUM(таблПродажи[[#This Row],[Дата]])</f>
        <v>25</v>
      </c>
      <c r="G1393" t="s">
        <v>80</v>
      </c>
      <c r="H1393">
        <v>3882912</v>
      </c>
      <c r="I1393" t="s">
        <v>83</v>
      </c>
    </row>
    <row r="1394" spans="1:9" x14ac:dyDescent="0.45">
      <c r="A1394" t="s">
        <v>63</v>
      </c>
      <c r="B1394" s="1">
        <v>43740</v>
      </c>
      <c r="C1394">
        <v>2019</v>
      </c>
      <c r="D1394" t="s">
        <v>93</v>
      </c>
      <c r="E1394" t="s">
        <v>109</v>
      </c>
      <c r="F1394">
        <f>_xlfn.ISOWEEKNUM(таблПродажи[[#This Row],[Дата]])</f>
        <v>40</v>
      </c>
      <c r="G1394" t="s">
        <v>56</v>
      </c>
      <c r="H1394">
        <v>3893824</v>
      </c>
      <c r="I1394" t="s">
        <v>57</v>
      </c>
    </row>
    <row r="1395" spans="1:9" x14ac:dyDescent="0.45">
      <c r="A1395" t="s">
        <v>64</v>
      </c>
      <c r="B1395" s="1">
        <v>43188</v>
      </c>
      <c r="C1395">
        <v>2018</v>
      </c>
      <c r="D1395" t="s">
        <v>96</v>
      </c>
      <c r="E1395" t="s">
        <v>101</v>
      </c>
      <c r="F1395">
        <f>_xlfn.ISOWEEKNUM(таблПродажи[[#This Row],[Дата]])</f>
        <v>13</v>
      </c>
      <c r="G1395" t="s">
        <v>80</v>
      </c>
      <c r="H1395">
        <v>1131104</v>
      </c>
      <c r="I1395" t="s">
        <v>85</v>
      </c>
    </row>
    <row r="1396" spans="1:9" x14ac:dyDescent="0.45">
      <c r="A1396" t="s">
        <v>10</v>
      </c>
      <c r="B1396" s="1">
        <v>43330</v>
      </c>
      <c r="C1396">
        <v>2018</v>
      </c>
      <c r="D1396" t="s">
        <v>94</v>
      </c>
      <c r="E1396" t="s">
        <v>107</v>
      </c>
      <c r="F1396">
        <f>_xlfn.ISOWEEKNUM(таблПродажи[[#This Row],[Дата]])</f>
        <v>33</v>
      </c>
      <c r="G1396" t="s">
        <v>68</v>
      </c>
      <c r="H1396">
        <v>107520</v>
      </c>
      <c r="I1396" t="s">
        <v>70</v>
      </c>
    </row>
    <row r="1397" spans="1:9" x14ac:dyDescent="0.45">
      <c r="A1397" t="s">
        <v>38</v>
      </c>
      <c r="B1397" s="1">
        <v>43486</v>
      </c>
      <c r="C1397">
        <v>2019</v>
      </c>
      <c r="D1397" t="s">
        <v>96</v>
      </c>
      <c r="E1397" t="s">
        <v>99</v>
      </c>
      <c r="F1397">
        <f>_xlfn.ISOWEEKNUM(таблПродажи[[#This Row],[Дата]])</f>
        <v>4</v>
      </c>
      <c r="G1397" t="s">
        <v>68</v>
      </c>
      <c r="H1397">
        <v>1242048</v>
      </c>
      <c r="I1397" t="s">
        <v>71</v>
      </c>
    </row>
    <row r="1398" spans="1:9" x14ac:dyDescent="0.45">
      <c r="A1398" t="s">
        <v>64</v>
      </c>
      <c r="B1398" s="1">
        <v>43704</v>
      </c>
      <c r="C1398">
        <v>2019</v>
      </c>
      <c r="D1398" t="s">
        <v>94</v>
      </c>
      <c r="E1398" t="s">
        <v>107</v>
      </c>
      <c r="F1398">
        <f>_xlfn.ISOWEEKNUM(таблПродажи[[#This Row],[Дата]])</f>
        <v>35</v>
      </c>
      <c r="G1398" t="s">
        <v>80</v>
      </c>
      <c r="H1398">
        <v>896448</v>
      </c>
      <c r="I1398" t="s">
        <v>81</v>
      </c>
    </row>
    <row r="1399" spans="1:9" x14ac:dyDescent="0.45">
      <c r="A1399" t="s">
        <v>12</v>
      </c>
      <c r="B1399" s="1">
        <v>43615</v>
      </c>
      <c r="C1399">
        <v>2019</v>
      </c>
      <c r="D1399" t="s">
        <v>95</v>
      </c>
      <c r="E1399" t="s">
        <v>102</v>
      </c>
      <c r="F1399">
        <f>_xlfn.ISOWEEKNUM(таблПродажи[[#This Row],[Дата]])</f>
        <v>22</v>
      </c>
      <c r="G1399" t="s">
        <v>39</v>
      </c>
      <c r="H1399">
        <v>2775648</v>
      </c>
      <c r="I1399" t="s">
        <v>41</v>
      </c>
    </row>
    <row r="1400" spans="1:9" x14ac:dyDescent="0.45">
      <c r="A1400" t="s">
        <v>16</v>
      </c>
      <c r="B1400" s="1">
        <v>43152</v>
      </c>
      <c r="C1400">
        <v>2018</v>
      </c>
      <c r="D1400" t="s">
        <v>96</v>
      </c>
      <c r="E1400" t="s">
        <v>100</v>
      </c>
      <c r="F1400">
        <f>_xlfn.ISOWEEKNUM(таблПродажи[[#This Row],[Дата]])</f>
        <v>8</v>
      </c>
      <c r="G1400" t="s">
        <v>39</v>
      </c>
      <c r="H1400">
        <v>1803456</v>
      </c>
      <c r="I1400" t="s">
        <v>40</v>
      </c>
    </row>
    <row r="1401" spans="1:9" x14ac:dyDescent="0.45">
      <c r="A1401" t="s">
        <v>23</v>
      </c>
      <c r="B1401" s="1">
        <v>44130</v>
      </c>
      <c r="C1401">
        <v>2020</v>
      </c>
      <c r="D1401" t="s">
        <v>93</v>
      </c>
      <c r="E1401" t="s">
        <v>109</v>
      </c>
      <c r="F1401">
        <f>_xlfn.ISOWEEKNUM(таблПродажи[[#This Row],[Дата]])</f>
        <v>44</v>
      </c>
      <c r="G1401" t="s">
        <v>46</v>
      </c>
      <c r="H1401">
        <v>7047264</v>
      </c>
      <c r="I1401" t="s">
        <v>50</v>
      </c>
    </row>
    <row r="1402" spans="1:9" x14ac:dyDescent="0.45">
      <c r="A1402" t="s">
        <v>24</v>
      </c>
      <c r="B1402" s="1">
        <v>44058</v>
      </c>
      <c r="C1402">
        <v>2020</v>
      </c>
      <c r="D1402" t="s">
        <v>94</v>
      </c>
      <c r="E1402" t="s">
        <v>107</v>
      </c>
      <c r="F1402">
        <f>_xlfn.ISOWEEKNUM(таблПродажи[[#This Row],[Дата]])</f>
        <v>33</v>
      </c>
      <c r="G1402" t="s">
        <v>46</v>
      </c>
      <c r="H1402">
        <v>1210208</v>
      </c>
      <c r="I1402" t="s">
        <v>49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4B56-CA28-421F-8C06-2C3D37A6A053}">
  <dimension ref="A1:E26"/>
  <sheetViews>
    <sheetView workbookViewId="0">
      <selection activeCell="D8" sqref="D8"/>
    </sheetView>
  </sheetViews>
  <sheetFormatPr defaultRowHeight="15.9" x14ac:dyDescent="0.45"/>
  <cols>
    <col min="1" max="1" width="12" customWidth="1"/>
    <col min="2" max="2" width="15.7109375" customWidth="1"/>
    <col min="4" max="4" width="13.85546875" customWidth="1"/>
    <col min="5" max="5" width="12.640625" customWidth="1"/>
  </cols>
  <sheetData>
    <row r="1" spans="1:5" ht="18.45" x14ac:dyDescent="0.5">
      <c r="A1" s="2" t="s">
        <v>90</v>
      </c>
      <c r="B1" s="2"/>
      <c r="C1" s="2"/>
      <c r="D1" s="2" t="s">
        <v>91</v>
      </c>
      <c r="E1" s="2"/>
    </row>
    <row r="2" spans="1:5" ht="6" customHeight="1" x14ac:dyDescent="0.45"/>
    <row r="3" spans="1:5" x14ac:dyDescent="0.45">
      <c r="A3" t="s">
        <v>114</v>
      </c>
      <c r="B3" t="s">
        <v>113</v>
      </c>
      <c r="D3" t="s">
        <v>111</v>
      </c>
      <c r="E3" t="s">
        <v>2</v>
      </c>
    </row>
    <row r="4" spans="1:5" x14ac:dyDescent="0.45">
      <c r="A4" t="s">
        <v>6</v>
      </c>
      <c r="B4" t="s">
        <v>5</v>
      </c>
      <c r="D4" t="s">
        <v>8</v>
      </c>
      <c r="E4" t="s">
        <v>7</v>
      </c>
    </row>
    <row r="5" spans="1:5" x14ac:dyDescent="0.45">
      <c r="A5" t="s">
        <v>11</v>
      </c>
      <c r="B5" t="s">
        <v>10</v>
      </c>
      <c r="D5" t="s">
        <v>18</v>
      </c>
      <c r="E5" t="s">
        <v>7</v>
      </c>
    </row>
    <row r="6" spans="1:5" x14ac:dyDescent="0.45">
      <c r="A6" t="s">
        <v>11</v>
      </c>
      <c r="B6" t="s">
        <v>12</v>
      </c>
      <c r="D6" t="s">
        <v>18</v>
      </c>
      <c r="E6" t="s">
        <v>7</v>
      </c>
    </row>
    <row r="7" spans="1:5" x14ac:dyDescent="0.45">
      <c r="A7" t="s">
        <v>11</v>
      </c>
      <c r="B7" t="s">
        <v>15</v>
      </c>
      <c r="D7" t="s">
        <v>33</v>
      </c>
      <c r="E7" t="s">
        <v>32</v>
      </c>
    </row>
    <row r="8" spans="1:5" x14ac:dyDescent="0.45">
      <c r="A8" t="s">
        <v>17</v>
      </c>
      <c r="B8" t="s">
        <v>16</v>
      </c>
      <c r="D8" t="s">
        <v>39</v>
      </c>
      <c r="E8" t="s">
        <v>32</v>
      </c>
    </row>
    <row r="9" spans="1:5" x14ac:dyDescent="0.45">
      <c r="A9" t="s">
        <v>17</v>
      </c>
      <c r="B9" t="s">
        <v>21</v>
      </c>
      <c r="D9" t="s">
        <v>46</v>
      </c>
      <c r="E9" t="s">
        <v>119</v>
      </c>
    </row>
    <row r="10" spans="1:5" x14ac:dyDescent="0.45">
      <c r="A10" t="s">
        <v>6</v>
      </c>
      <c r="B10" t="s">
        <v>23</v>
      </c>
      <c r="D10" t="s">
        <v>56</v>
      </c>
      <c r="E10" t="s">
        <v>32</v>
      </c>
    </row>
    <row r="11" spans="1:5" x14ac:dyDescent="0.45">
      <c r="A11" t="s">
        <v>11</v>
      </c>
      <c r="B11" t="s">
        <v>24</v>
      </c>
      <c r="D11" t="s">
        <v>65</v>
      </c>
      <c r="E11" t="s">
        <v>32</v>
      </c>
    </row>
    <row r="12" spans="1:5" x14ac:dyDescent="0.45">
      <c r="A12" t="s">
        <v>11</v>
      </c>
      <c r="B12" t="s">
        <v>25</v>
      </c>
      <c r="D12" t="s">
        <v>68</v>
      </c>
      <c r="E12" t="s">
        <v>67</v>
      </c>
    </row>
    <row r="13" spans="1:5" x14ac:dyDescent="0.45">
      <c r="A13" t="s">
        <v>6</v>
      </c>
      <c r="B13" t="s">
        <v>27</v>
      </c>
      <c r="D13" t="s">
        <v>73</v>
      </c>
      <c r="E13" t="s">
        <v>120</v>
      </c>
    </row>
    <row r="14" spans="1:5" x14ac:dyDescent="0.45">
      <c r="A14" t="s">
        <v>17</v>
      </c>
      <c r="B14" t="s">
        <v>28</v>
      </c>
      <c r="D14" t="s">
        <v>80</v>
      </c>
      <c r="E14" t="s">
        <v>117</v>
      </c>
    </row>
    <row r="15" spans="1:5" x14ac:dyDescent="0.45">
      <c r="A15" t="s">
        <v>11</v>
      </c>
      <c r="B15" t="s">
        <v>29</v>
      </c>
      <c r="D15" t="s">
        <v>86</v>
      </c>
      <c r="E15" t="s">
        <v>118</v>
      </c>
    </row>
    <row r="16" spans="1:5" x14ac:dyDescent="0.45">
      <c r="A16" t="s">
        <v>11</v>
      </c>
      <c r="B16" t="s">
        <v>30</v>
      </c>
    </row>
    <row r="17" spans="1:2" x14ac:dyDescent="0.45">
      <c r="A17" t="s">
        <v>6</v>
      </c>
      <c r="B17" t="s">
        <v>31</v>
      </c>
    </row>
    <row r="18" spans="1:2" x14ac:dyDescent="0.45">
      <c r="A18" t="s">
        <v>11</v>
      </c>
      <c r="B18" t="s">
        <v>38</v>
      </c>
    </row>
    <row r="19" spans="1:2" x14ac:dyDescent="0.45">
      <c r="A19" t="s">
        <v>11</v>
      </c>
      <c r="B19" t="s">
        <v>45</v>
      </c>
    </row>
    <row r="20" spans="1:2" x14ac:dyDescent="0.45">
      <c r="A20" t="s">
        <v>17</v>
      </c>
      <c r="B20" t="s">
        <v>51</v>
      </c>
    </row>
    <row r="21" spans="1:2" x14ac:dyDescent="0.45">
      <c r="A21" t="s">
        <v>53</v>
      </c>
      <c r="B21" t="s">
        <v>52</v>
      </c>
    </row>
    <row r="22" spans="1:2" x14ac:dyDescent="0.45">
      <c r="A22" t="s">
        <v>53</v>
      </c>
      <c r="B22" t="s">
        <v>55</v>
      </c>
    </row>
    <row r="23" spans="1:2" x14ac:dyDescent="0.45">
      <c r="A23" t="s">
        <v>53</v>
      </c>
      <c r="B23" t="s">
        <v>58</v>
      </c>
    </row>
    <row r="24" spans="1:2" x14ac:dyDescent="0.45">
      <c r="A24" t="s">
        <v>11</v>
      </c>
      <c r="B24" t="s">
        <v>62</v>
      </c>
    </row>
    <row r="25" spans="1:2" x14ac:dyDescent="0.45">
      <c r="A25" t="s">
        <v>17</v>
      </c>
      <c r="B25" t="s">
        <v>63</v>
      </c>
    </row>
    <row r="26" spans="1:2" x14ac:dyDescent="0.45">
      <c r="A26" t="s">
        <v>17</v>
      </c>
      <c r="B26" t="s">
        <v>64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355D-1F37-4F9C-895F-F8475C2C044F}">
  <dimension ref="B3:D15"/>
  <sheetViews>
    <sheetView workbookViewId="0">
      <selection activeCell="D5" sqref="D5"/>
    </sheetView>
  </sheetViews>
  <sheetFormatPr defaultRowHeight="15.9" x14ac:dyDescent="0.45"/>
  <cols>
    <col min="2" max="2" width="16.5" bestFit="1" customWidth="1"/>
    <col min="3" max="3" width="32.42578125" bestFit="1" customWidth="1"/>
    <col min="4" max="4" width="40.35546875" bestFit="1" customWidth="1"/>
  </cols>
  <sheetData>
    <row r="3" spans="2:4" x14ac:dyDescent="0.45">
      <c r="B3" s="3" t="s">
        <v>121</v>
      </c>
      <c r="C3" t="s">
        <v>125</v>
      </c>
      <c r="D3" t="s">
        <v>126</v>
      </c>
    </row>
    <row r="4" spans="2:4" x14ac:dyDescent="0.45">
      <c r="B4" s="4" t="s">
        <v>68</v>
      </c>
      <c r="C4" s="5">
        <v>168</v>
      </c>
      <c r="D4" s="5">
        <v>8</v>
      </c>
    </row>
    <row r="5" spans="2:4" x14ac:dyDescent="0.45">
      <c r="B5" s="4" t="s">
        <v>18</v>
      </c>
      <c r="C5" s="5">
        <v>144</v>
      </c>
      <c r="D5" s="5">
        <v>17</v>
      </c>
    </row>
    <row r="6" spans="2:4" x14ac:dyDescent="0.45">
      <c r="B6" s="4" t="s">
        <v>33</v>
      </c>
      <c r="C6" s="5">
        <v>39</v>
      </c>
      <c r="D6" s="5">
        <v>3</v>
      </c>
    </row>
    <row r="7" spans="2:4" x14ac:dyDescent="0.45">
      <c r="B7" s="4" t="s">
        <v>39</v>
      </c>
      <c r="C7" s="5">
        <v>239</v>
      </c>
      <c r="D7" s="5">
        <v>8</v>
      </c>
    </row>
    <row r="8" spans="2:4" x14ac:dyDescent="0.45">
      <c r="B8" s="4" t="s">
        <v>65</v>
      </c>
      <c r="C8" s="5">
        <v>45</v>
      </c>
      <c r="D8" s="5">
        <v>2</v>
      </c>
    </row>
    <row r="9" spans="2:4" x14ac:dyDescent="0.45">
      <c r="B9" s="4" t="s">
        <v>46</v>
      </c>
      <c r="C9" s="5">
        <v>68</v>
      </c>
      <c r="D9" s="5">
        <v>4</v>
      </c>
    </row>
    <row r="10" spans="2:4" x14ac:dyDescent="0.45">
      <c r="B10" s="4" t="s">
        <v>80</v>
      </c>
      <c r="C10" s="5">
        <v>252</v>
      </c>
      <c r="D10" s="5">
        <v>12</v>
      </c>
    </row>
    <row r="11" spans="2:4" x14ac:dyDescent="0.45">
      <c r="B11" s="4" t="s">
        <v>56</v>
      </c>
      <c r="C11" s="5">
        <v>225</v>
      </c>
      <c r="D11" s="5">
        <v>10</v>
      </c>
    </row>
    <row r="12" spans="2:4" x14ac:dyDescent="0.45">
      <c r="B12" s="4" t="s">
        <v>8</v>
      </c>
      <c r="C12" s="5">
        <v>54</v>
      </c>
      <c r="D12" s="5">
        <v>6</v>
      </c>
    </row>
    <row r="13" spans="2:4" x14ac:dyDescent="0.45">
      <c r="B13" s="4" t="s">
        <v>73</v>
      </c>
      <c r="C13" s="5">
        <v>123</v>
      </c>
      <c r="D13" s="5">
        <v>4</v>
      </c>
    </row>
    <row r="14" spans="2:4" x14ac:dyDescent="0.45">
      <c r="B14" s="4" t="s">
        <v>86</v>
      </c>
      <c r="C14" s="5">
        <v>42</v>
      </c>
      <c r="D14" s="5">
        <v>2</v>
      </c>
    </row>
    <row r="15" spans="2:4" x14ac:dyDescent="0.45">
      <c r="B15" s="4" t="s">
        <v>122</v>
      </c>
      <c r="C15" s="5">
        <v>1399</v>
      </c>
      <c r="D15" s="5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B717-BEEE-44DE-A4CA-AA9F00F7BA06}">
  <dimension ref="A3:C8"/>
  <sheetViews>
    <sheetView workbookViewId="0">
      <selection activeCell="B4" sqref="B4"/>
    </sheetView>
  </sheetViews>
  <sheetFormatPr defaultRowHeight="15.9" x14ac:dyDescent="0.45"/>
  <cols>
    <col min="1" max="1" width="16.5" bestFit="1" customWidth="1"/>
    <col min="2" max="2" width="24.5703125" bestFit="1" customWidth="1"/>
    <col min="3" max="3" width="20.5" bestFit="1" customWidth="1"/>
  </cols>
  <sheetData>
    <row r="3" spans="1:3" x14ac:dyDescent="0.45">
      <c r="A3" s="3" t="s">
        <v>121</v>
      </c>
      <c r="B3" t="s">
        <v>127</v>
      </c>
      <c r="C3" t="s">
        <v>128</v>
      </c>
    </row>
    <row r="4" spans="1:3" x14ac:dyDescent="0.45">
      <c r="A4" s="4" t="s">
        <v>11</v>
      </c>
      <c r="B4" s="5">
        <v>1967048.9582172702</v>
      </c>
      <c r="C4" s="7">
        <v>1367792</v>
      </c>
    </row>
    <row r="5" spans="1:3" x14ac:dyDescent="0.45">
      <c r="A5" s="4" t="s">
        <v>17</v>
      </c>
      <c r="B5" s="5">
        <v>2156103.2624113476</v>
      </c>
      <c r="C5" s="7">
        <v>1518720</v>
      </c>
    </row>
    <row r="6" spans="1:3" x14ac:dyDescent="0.45">
      <c r="A6" s="4" t="s">
        <v>53</v>
      </c>
      <c r="B6" s="5">
        <v>2172871.9139784947</v>
      </c>
      <c r="C6" s="7">
        <v>1445568</v>
      </c>
    </row>
    <row r="7" spans="1:3" x14ac:dyDescent="0.45">
      <c r="A7" s="4" t="s">
        <v>6</v>
      </c>
      <c r="B7" s="5">
        <v>1833907.393939394</v>
      </c>
      <c r="C7" s="7">
        <v>1212864</v>
      </c>
    </row>
    <row r="8" spans="1:3" x14ac:dyDescent="0.45">
      <c r="A8" s="4" t="s">
        <v>122</v>
      </c>
      <c r="B8" s="5">
        <v>2022190.5932809149</v>
      </c>
      <c r="C8" s="7">
        <v>1427200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283A-6FC5-4A72-A42C-C0CDD7F43829}">
  <dimension ref="A1:B17"/>
  <sheetViews>
    <sheetView workbookViewId="0">
      <selection activeCell="A6" sqref="A6"/>
    </sheetView>
  </sheetViews>
  <sheetFormatPr defaultRowHeight="15.9" x14ac:dyDescent="0.45"/>
  <cols>
    <col min="1" max="1" width="16.5" bestFit="1" customWidth="1"/>
    <col min="2" max="2" width="23.0703125" bestFit="1" customWidth="1"/>
  </cols>
  <sheetData>
    <row r="1" spans="1:2" x14ac:dyDescent="0.45">
      <c r="A1" s="3" t="s">
        <v>121</v>
      </c>
      <c r="B1" t="s">
        <v>124</v>
      </c>
    </row>
    <row r="2" spans="1:2" x14ac:dyDescent="0.45">
      <c r="A2" s="4">
        <v>2018</v>
      </c>
      <c r="B2" s="5"/>
    </row>
    <row r="3" spans="1:2" x14ac:dyDescent="0.45">
      <c r="A3" s="6" t="s">
        <v>96</v>
      </c>
      <c r="B3" s="5">
        <v>292342112</v>
      </c>
    </row>
    <row r="4" spans="1:2" x14ac:dyDescent="0.45">
      <c r="A4" s="6" t="s">
        <v>95</v>
      </c>
      <c r="B4" s="5"/>
    </row>
    <row r="5" spans="1:2" x14ac:dyDescent="0.45">
      <c r="A5" s="8" t="s">
        <v>103</v>
      </c>
      <c r="B5" s="5">
        <v>150799744</v>
      </c>
    </row>
    <row r="6" spans="1:2" x14ac:dyDescent="0.45">
      <c r="A6" s="8" t="s">
        <v>108</v>
      </c>
      <c r="B6" s="5"/>
    </row>
    <row r="7" spans="1:2" x14ac:dyDescent="0.45">
      <c r="A7" s="9">
        <v>22</v>
      </c>
      <c r="B7" s="5">
        <v>4560960</v>
      </c>
    </row>
    <row r="8" spans="1:2" x14ac:dyDescent="0.45">
      <c r="A8" s="9">
        <v>23</v>
      </c>
      <c r="B8" s="5">
        <v>13135328</v>
      </c>
    </row>
    <row r="9" spans="1:2" x14ac:dyDescent="0.45">
      <c r="A9" s="9">
        <v>24</v>
      </c>
      <c r="B9" s="5">
        <v>13666240</v>
      </c>
    </row>
    <row r="10" spans="1:2" x14ac:dyDescent="0.45">
      <c r="A10" s="9">
        <v>25</v>
      </c>
      <c r="B10" s="5">
        <v>14388352</v>
      </c>
    </row>
    <row r="11" spans="1:2" x14ac:dyDescent="0.45">
      <c r="A11" s="9">
        <v>26</v>
      </c>
      <c r="B11" s="5">
        <v>17682944</v>
      </c>
    </row>
    <row r="12" spans="1:2" x14ac:dyDescent="0.45">
      <c r="A12" s="8" t="s">
        <v>102</v>
      </c>
      <c r="B12" s="5">
        <v>42455648</v>
      </c>
    </row>
    <row r="13" spans="1:2" x14ac:dyDescent="0.45">
      <c r="A13" s="6" t="s">
        <v>94</v>
      </c>
      <c r="B13" s="5">
        <v>86642240</v>
      </c>
    </row>
    <row r="14" spans="1:2" x14ac:dyDescent="0.45">
      <c r="A14" s="6" t="s">
        <v>93</v>
      </c>
      <c r="B14" s="5">
        <v>252480416</v>
      </c>
    </row>
    <row r="15" spans="1:2" x14ac:dyDescent="0.45">
      <c r="A15" s="4">
        <v>2019</v>
      </c>
      <c r="B15" s="5">
        <v>892578304</v>
      </c>
    </row>
    <row r="16" spans="1:2" x14ac:dyDescent="0.45">
      <c r="A16" s="4">
        <v>2020</v>
      </c>
      <c r="B16" s="5">
        <v>1048312352</v>
      </c>
    </row>
    <row r="17" spans="1:2" x14ac:dyDescent="0.45">
      <c r="A17" s="4" t="s">
        <v>122</v>
      </c>
      <c r="B17" s="5">
        <v>2829044640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76F9-07FE-4E00-A196-9052D557384C}">
  <dimension ref="B3:C14"/>
  <sheetViews>
    <sheetView workbookViewId="0">
      <selection activeCell="C5" sqref="C5"/>
    </sheetView>
  </sheetViews>
  <sheetFormatPr defaultRowHeight="15.9" x14ac:dyDescent="0.45"/>
  <cols>
    <col min="2" max="2" width="16.5" bestFit="1" customWidth="1"/>
    <col min="3" max="3" width="23.0703125" bestFit="1" customWidth="1"/>
    <col min="4" max="4" width="9.78515625" bestFit="1" customWidth="1"/>
    <col min="5" max="5" width="10.78515625" bestFit="1" customWidth="1"/>
    <col min="6" max="6" width="11.2109375" bestFit="1" customWidth="1"/>
  </cols>
  <sheetData>
    <row r="3" spans="2:3" x14ac:dyDescent="0.45">
      <c r="B3" s="3" t="s">
        <v>121</v>
      </c>
      <c r="C3" t="s">
        <v>124</v>
      </c>
    </row>
    <row r="4" spans="2:3" x14ac:dyDescent="0.45">
      <c r="B4" s="4" t="s">
        <v>67</v>
      </c>
      <c r="C4" s="5">
        <v>1140089152</v>
      </c>
    </row>
    <row r="5" spans="2:3" x14ac:dyDescent="0.45">
      <c r="B5" s="6" t="s">
        <v>11</v>
      </c>
      <c r="C5" s="5">
        <v>557635584</v>
      </c>
    </row>
    <row r="6" spans="2:3" x14ac:dyDescent="0.45">
      <c r="B6" s="6" t="s">
        <v>6</v>
      </c>
      <c r="C6" s="5">
        <v>131941472</v>
      </c>
    </row>
    <row r="7" spans="2:3" x14ac:dyDescent="0.45">
      <c r="B7" s="4" t="s">
        <v>7</v>
      </c>
      <c r="C7" s="5">
        <v>396835744</v>
      </c>
    </row>
    <row r="8" spans="2:3" x14ac:dyDescent="0.45">
      <c r="B8" s="6" t="s">
        <v>53</v>
      </c>
      <c r="C8" s="5">
        <v>17728448</v>
      </c>
    </row>
    <row r="9" spans="2:3" x14ac:dyDescent="0.45">
      <c r="B9" s="6" t="s">
        <v>6</v>
      </c>
      <c r="C9" s="5">
        <v>52897280</v>
      </c>
    </row>
    <row r="10" spans="2:3" x14ac:dyDescent="0.45">
      <c r="B10" s="4" t="s">
        <v>32</v>
      </c>
      <c r="C10" s="5"/>
    </row>
    <row r="11" spans="2:3" x14ac:dyDescent="0.45">
      <c r="B11" s="6" t="s">
        <v>53</v>
      </c>
      <c r="C11" s="5">
        <v>83953728</v>
      </c>
    </row>
    <row r="12" spans="2:3" x14ac:dyDescent="0.45">
      <c r="B12" s="4" t="s">
        <v>32</v>
      </c>
      <c r="C12" s="5">
        <v>1292119744</v>
      </c>
    </row>
    <row r="13" spans="2:3" x14ac:dyDescent="0.45">
      <c r="B13" s="6" t="s">
        <v>6</v>
      </c>
      <c r="C13" s="5">
        <v>117755968</v>
      </c>
    </row>
    <row r="14" spans="2:3" x14ac:dyDescent="0.45">
      <c r="B14" s="4" t="s">
        <v>122</v>
      </c>
      <c r="C14" s="5">
        <v>2829044640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DA9E-D92E-4A9E-B494-44342723837C}">
  <dimension ref="B1:C9"/>
  <sheetViews>
    <sheetView workbookViewId="0">
      <selection activeCell="C6" sqref="C6"/>
    </sheetView>
  </sheetViews>
  <sheetFormatPr defaultRowHeight="15.9" x14ac:dyDescent="0.45"/>
  <cols>
    <col min="2" max="2" width="16.5" bestFit="1" customWidth="1"/>
    <col min="3" max="3" width="23.0703125" bestFit="1" customWidth="1"/>
  </cols>
  <sheetData>
    <row r="1" spans="2:3" x14ac:dyDescent="0.45">
      <c r="B1" s="3" t="s">
        <v>114</v>
      </c>
      <c r="C1" t="s" vm="1">
        <v>53</v>
      </c>
    </row>
    <row r="2" spans="2:3" x14ac:dyDescent="0.45">
      <c r="B2" s="3" t="s">
        <v>2</v>
      </c>
      <c r="C2" t="s" vm="2">
        <v>32</v>
      </c>
    </row>
    <row r="3" spans="2:3" x14ac:dyDescent="0.45">
      <c r="B3" s="3" t="s">
        <v>111</v>
      </c>
      <c r="C3" t="s" vm="3">
        <v>56</v>
      </c>
    </row>
    <row r="5" spans="2:3" x14ac:dyDescent="0.45">
      <c r="B5" s="3" t="s">
        <v>121</v>
      </c>
      <c r="C5" t="s">
        <v>124</v>
      </c>
    </row>
    <row r="6" spans="2:3" x14ac:dyDescent="0.45">
      <c r="B6" s="4" t="s">
        <v>52</v>
      </c>
      <c r="C6" s="5">
        <v>18374816</v>
      </c>
    </row>
    <row r="7" spans="2:3" x14ac:dyDescent="0.45">
      <c r="B7" s="4" t="s">
        <v>55</v>
      </c>
      <c r="C7" s="5">
        <v>32809216</v>
      </c>
    </row>
    <row r="8" spans="2:3" x14ac:dyDescent="0.45">
      <c r="B8" s="4" t="s">
        <v>58</v>
      </c>
      <c r="C8" s="5">
        <v>17958720</v>
      </c>
    </row>
    <row r="9" spans="2:3" x14ac:dyDescent="0.45">
      <c r="B9" s="4" t="s">
        <v>122</v>
      </c>
      <c r="C9" s="5">
        <v>69142752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7267-9EFF-4027-952B-1CA53EF8AE1D}">
  <dimension ref="B2:F8"/>
  <sheetViews>
    <sheetView workbookViewId="0">
      <selection activeCell="C4" sqref="C4"/>
    </sheetView>
  </sheetViews>
  <sheetFormatPr defaultRowHeight="15.9" x14ac:dyDescent="0.45"/>
  <cols>
    <col min="1" max="1" width="5" customWidth="1"/>
    <col min="2" max="2" width="23.0703125" bestFit="1" customWidth="1"/>
    <col min="3" max="3" width="18.140625" customWidth="1"/>
    <col min="4" max="4" width="10.640625" bestFit="1" customWidth="1"/>
    <col min="5" max="6" width="12.0703125" bestFit="1" customWidth="1"/>
  </cols>
  <sheetData>
    <row r="2" spans="2:6" x14ac:dyDescent="0.45">
      <c r="B2" t="str" vm="13">
        <f>CUBEMEMBER("ThisWorkbookDataModel","[Measures].[Сумма по столбцу Сумма]")</f>
        <v>Сумма по столбцу Сумма</v>
      </c>
      <c r="C2" t="s">
        <v>123</v>
      </c>
    </row>
    <row r="3" spans="2:6" x14ac:dyDescent="0.45">
      <c r="B3" t="s">
        <v>121</v>
      </c>
      <c r="C3" t="str" vm="7">
        <f>CUBEMEMBER("ThisWorkbookDataModel","[таблГорода].[Город].&amp;[Москва]")</f>
        <v>Москва</v>
      </c>
      <c r="D3" t="str" vm="6">
        <f>CUBEMEMBER("ThisWorkbookDataModel","[таблГорода].[Город].&amp;[Оренбург]")</f>
        <v>Оренбург</v>
      </c>
      <c r="E3" t="str" vm="5">
        <f>CUBEMEMBER("ThisWorkbookDataModel","[таблГорода].[Город].&amp;[Питер]")</f>
        <v>Питер</v>
      </c>
      <c r="F3" t="str" vm="12">
        <f>CUBEMEMBER("ThisWorkbookDataModel","[таблГорода].[Город].[All]","Общий итог")</f>
        <v>Общий итог</v>
      </c>
    </row>
    <row r="4" spans="2:6" x14ac:dyDescent="0.45">
      <c r="B4" s="4" t="str" vm="4">
        <f>CUBEMEMBER("ThisWorkbookDataModel","[таблАвто].[Бренд].&amp;[Ford]")</f>
        <v>Ford</v>
      </c>
      <c r="C4" vm="15">
        <f>CUBEVALUE("ThisWorkbookDataModel",$B$2,$B4,C$3)</f>
        <v>557635584</v>
      </c>
      <c r="D4" vm="26">
        <f t="shared" ref="D4:F5" si="0">CUBEVALUE("ThisWorkbookDataModel",$B$2,$B4,D$3)</f>
        <v>217632512</v>
      </c>
      <c r="E4" vm="27">
        <f t="shared" si="0"/>
        <v>637073056</v>
      </c>
      <c r="F4" vm="28">
        <f t="shared" si="0"/>
        <v>1412341152</v>
      </c>
    </row>
    <row r="5" spans="2:6" x14ac:dyDescent="0.45">
      <c r="B5" s="4" t="str" vm="11">
        <f>CUBEMEMBER("ThisWorkbookDataModel","[таблАвто].[Бренд].&amp;[Hyundai]")</f>
        <v>Hyundai</v>
      </c>
      <c r="C5" vm="29">
        <f>CUBEVALUE("ThisWorkbookDataModel",$B$2,$B5,C$3)</f>
        <v>350117184</v>
      </c>
      <c r="D5" vm="19">
        <f t="shared" si="0"/>
        <v>108577504</v>
      </c>
      <c r="E5" vm="31">
        <f t="shared" si="0"/>
        <v>453336992</v>
      </c>
      <c r="F5" vm="32">
        <f t="shared" si="0"/>
        <v>912031680</v>
      </c>
    </row>
    <row r="6" spans="2:6" x14ac:dyDescent="0.45">
      <c r="B6" s="4" t="str" vm="10">
        <f>CUBEMEMBER("ThisWorkbookDataModel","[таблАвто].[Бренд].&amp;[Mazda]")</f>
        <v>Mazda</v>
      </c>
      <c r="C6" vm="21">
        <f>CUBEVALUE("ThisWorkbookDataModel",$B$2,$B6,C$3)</f>
        <v>100394912</v>
      </c>
      <c r="D6" vm="22">
        <f t="shared" ref="D6:F8" si="1">CUBEVALUE("ThisWorkbookDataModel",$B$2,$B6,D$3)</f>
        <v>17728448</v>
      </c>
      <c r="E6" vm="23">
        <f t="shared" si="1"/>
        <v>83953728</v>
      </c>
      <c r="F6" vm="24">
        <f t="shared" si="1"/>
        <v>202077088</v>
      </c>
    </row>
    <row r="7" spans="2:6" x14ac:dyDescent="0.45">
      <c r="B7" s="4" t="str" vm="9">
        <f>CUBEMEMBER("ThisWorkbookDataModel","[таблАвто].[Бренд].&amp;[Toyota]")</f>
        <v>Toyota</v>
      </c>
      <c r="C7" vm="25">
        <f>CUBEVALUE("ThisWorkbookDataModel",$B$2,$B7,C$3)</f>
        <v>131941472</v>
      </c>
      <c r="D7" vm="14">
        <f t="shared" si="1"/>
        <v>52897280</v>
      </c>
      <c r="E7" vm="16">
        <f t="shared" si="1"/>
        <v>117755968</v>
      </c>
      <c r="F7" vm="17">
        <f t="shared" si="1"/>
        <v>302594720</v>
      </c>
    </row>
    <row r="8" spans="2:6" x14ac:dyDescent="0.45">
      <c r="B8" s="4" t="str" vm="8">
        <f>CUBEMEMBER("ThisWorkbookDataModel","[таблАвто].[Бренд].[All]","Общий итог")</f>
        <v>Общий итог</v>
      </c>
      <c r="C8" vm="18">
        <f>CUBEVALUE("ThisWorkbookDataModel",$B$2,$B8,C$3)</f>
        <v>1140089152</v>
      </c>
      <c r="D8" vm="30">
        <f t="shared" si="1"/>
        <v>396835744</v>
      </c>
      <c r="E8" vm="20">
        <f t="shared" si="1"/>
        <v>1292119744</v>
      </c>
      <c r="F8" vm="33">
        <f t="shared" si="1"/>
        <v>2829044640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c 2 l Z U o d P / m 2 i A A A A 9 Q A A A B I A H A B D b 2 5 m a W c v U G F j a 2 F n Z S 5 4 b W w g o h g A K K A U A A A A A A A A A A A A A A A A A A A A A A A A A A A A h Y 8 x D o I w G I W v Q r r T F n R Q 8 l M G V 0 m M R u P a l A q N U A x t L X d z 8 E h e Q Y i i b o 7 v f d / w 3 u N 2 h 6 x v 6 u A q O 6 N a n a I I U x R I L d p C 6 T J F z p 7 C B c o Y b L g 4 8 1 I G g 6 x N 0 p s i R Z W 1 l 4 Q Q 7 z 3 2 M 9 x 2 J Y k p j c g x X + 9 E J R u O P r L 6 L 4 d K G 8 u 1 k I j B 4 T W G x X h J 8 T w e J g G Z O s i V / v K R j f S n h J W r r e s k 6 1 y 4 3 Q O Z I p D 3 B f Y E U E s D B B Q A A g A I A H N p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V l S m S 5 / M m M B A A A W A w A A E w A c A E Z v c m 1 1 b G F z L 1 N l Y 3 R p b 2 4 x L m 0 g o h g A K K A U A A A A A A A A A A A A A A A A A A A A A A A A A A A A r Z L B S s N A E I b v g b z D E i 8 p h I L n 0 l P 1 K o I B D 6 W H t K 4 Y m u y W z R Y q p W C r 6 K E H Q S 8 9 9 e I L p N p o T G 3 6 C r N v 5 K R V W 6 W t C A a W s P w z / / / N J A G t S Z c z c r R 4 7 x Z 0 T d e C M 0 f Q E 6 J 6 E M I I J n A P q b q A F M Y Q k i L x q N Q 1 g g 8 M V B d r U n U D U 4 g h Q W 2 / V a N e v t Q U g j J 5 z E W 9 y n n d z L X L B 4 5 P i 8 Y 6 R 6 P S K Z c 4 k 9 h Q s R b G O w Y M 4 A X e I E L j 7 E x V H 1 4 z n h h m B s b Y T t W j e V s 4 L D j l w i 9 x r + k z + 7 x B A / M n l N V u G z B U V x C r r m E R i U V E 0 p b s W A S F L 4 5 v U i e 3 B B n C C C s i x A l X Q S J I s p y N M I G 5 f Y g 5 1 m q 6 j c F o 4 v q b Q O 6 w f Y b F k w + 7 k E C C T D M c L N v q B G 2 R U V 3 j / X Y h P e N 6 U 3 i C l K g u 6 i k 8 4 r a 3 A v 8 y 7 H r o Q 8 E b V G z C f s i + M a Z / b i A i M F a X 8 5 8 g z i h V T / W X U H t u I F 1 W k + b / D Z z T N Z f 9 D a f w D l B L A Q I t A B Q A A g A I A H N p W V K H T / 5 t o g A A A P U A A A A S A A A A A A A A A A A A A A A A A A A A A A B D b 2 5 m a W c v U G F j a 2 F n Z S 5 4 b W x Q S w E C L Q A U A A I A C A B z a V l S D 8 r p q 6 Q A A A D p A A A A E w A A A A A A A A A A A A A A A A D u A A A A W 0 N v b n R l b n R f V H l w Z X N d L n h t b F B L A Q I t A B Q A A g A I A H N p W V K Z L n 8 y Y w E A A B Y D A A A T A A A A A A A A A A A A A A A A A N 8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O A A A A A A A A T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S U 4 M i V E M C V C M C V E M C V C M S V E M C V C Q i V E M C U 5 M y V E M C V C R S V E M S U 4 M C V E M C V C R S V E M C V C N C V E M C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y L T I 1 V D E w O j E x O j M 4 L j U 5 N D Y w N D V a I i A v P j x F b n R y e S B U e X B l P S J G a W x s Q 2 9 s d W 1 u V H l w Z X M i I F Z h b H V l P S J z Q m d Z P S I g L z 4 8 R W 5 0 c n k g V H l w Z T 0 i R m l s b E N v b H V t b k 5 h b W V z I i B W Y W x 1 Z T 0 i c 1 s m c X V v d D v Q n t G E 0 L j R g S Z x d W 9 0 O y w m c X V v d D v Q k 9 C + 0 Y D Q v t C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7 R h N C 4 0 Y E m c X V v d D s s J n F 1 b 3 Q 7 0 J P Q v t G A 0 L 7 Q t C Z x d W 9 0 O 1 0 s J n F 1 b 3 Q 7 c X V l c n l S Z W x h d G l v b n N o a X B z J n F 1 b 3 Q 7 O l t d L C Z x d W 9 0 O 2 N v b H V t b k l k Z W 5 0 a X R p Z X M m c X V v d D s 6 W y Z x d W 9 0 O 1 N l Y 3 R p b 2 4 x L 9 G C 0 L D Q s d C 7 0 J P Q v t G A 0 L 7 Q t N C w L 9 C Y 0 L f Q v N C 1 0 L 3 Q t d C 9 0 L 3 R i 9 C 5 I N G C 0 L j Q v y 5 7 0 J 7 R h N C 4 0 Y E s M H 0 m c X V v d D s s J n F 1 b 3 Q 7 U 2 V j d G l v b j E v 0 Y L Q s N C x 0 L v Q k 9 C + 0 Y D Q v t C 0 0 L A v 0 J L R i 9 C / 0 L 7 Q u 9 C 9 0 L X Q v d C w I N C 6 0 L D Q v 9 C 4 0 Y L Q s N C 7 0 L j Q t 9 C w 0 Y b Q u N G P I N C 6 0 L D Q t t C 0 0 L 7 Q s 9 C + I N G B 0 L v Q v t C y 0 L A u e 9 C T 0 L 7 R g N C + 0 L Q s M X 0 m c X V v d D t d L C Z x d W 9 0 O 0 N v b H V t b k N v d W 5 0 J n F 1 b 3 Q 7 O j I s J n F 1 b 3 Q 7 S 2 V 5 Q 2 9 s d W 1 u T m F t Z X M m c X V v d D s 6 W y Z x d W 9 0 O 9 C e 0 Y T Q u N G B J n F 1 b 3 Q 7 L C Z x d W 9 0 O 9 C T 0 L 7 R g N C + 0 L Q m c X V v d D t d L C Z x d W 9 0 O 0 N v b H V t b k l k Z W 5 0 a X R p Z X M m c X V v d D s 6 W y Z x d W 9 0 O 1 N l Y 3 R p b 2 4 x L 9 G C 0 L D Q s d C 7 0 J P Q v t G A 0 L 7 Q t N C w L 9 C Y 0 L f Q v N C 1 0 L 3 Q t d C 9 0 L 3 R i 9 C 5 I N G C 0 L j Q v y 5 7 0 J 7 R h N C 4 0 Y E s M H 0 m c X V v d D s s J n F 1 b 3 Q 7 U 2 V j d G l v b j E v 0 Y L Q s N C x 0 L v Q k 9 C + 0 Y D Q v t C 0 0 L A v 0 J L R i 9 C / 0 L 7 Q u 9 C 9 0 L X Q v d C w I N C 6 0 L D Q v 9 C 4 0 Y L Q s N C 7 0 L j Q t 9 C w 0 Y b Q u N G P I N C 6 0 L D Q t t C 0 0 L 7 Q s 9 C + I N G B 0 L v Q v t C y 0 L A u e 9 C T 0 L 7 R g N C + 0 L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S U 4 M i V E M C V C M C V E M C V C M S V E M C V C Q i V E M C U 5 M y V E M C V C R S V E M S U 4 M C V E M C V C R S V E M C V C N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I l R D A l Q j A l R D A l Q j E l R D A l Q k I l R D A l O T M l R D A l Q k U l R D E l O D A l R D A l Q k U l R D A l Q j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y J U Q w J U I w J U Q w J U I x J U Q w J U J C J U Q w J T k z J U Q w J U J F J U Q x J T g w J U Q w J U J F J U Q w J U I 0 J U Q w J U I w L y V E M C U 5 R S V E M C V C M S V E M S U 4 M C V E M C V C N S V E M C V C N y V E M C V C M C V E M C V C R C V E M C V C R C V E M S U 4 Q i V E M C V C O S U y M C V E M S U 4 M i V E M C V C N S V E M C V C Q S V E M S U 4 M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i V E M C V C M C V E M C V C M S V E M C V C Q i V E M C U 5 M y V E M C V C R S V E M S U 4 M C V E M C V C R S V E M C V C N C V E M C V C M C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I l R D A l Q j A l R D A l Q j E l R D A l Q k I l R D A l O T M l R D A l Q k U l R D E l O D A l R D A l Q k U l R D A l Q j Q l R D A l Q j A v J U Q w J U E z J U Q w J U I 0 J U Q w J U I w J U Q w J U J C J U Q w J U I 1 J U Q w J U J E J U Q w J U J E J U Q x J T h C J U Q w J U I 1 J T I w J U Q w J U I 0 J U Q x J T g z J U Q w J U I x J U Q w J U J C J U Q w J U I 4 J U Q w J U J B J U Q w J U I w J U Q x J T g y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7 Y p Z e Z F w Z A o u 1 0 / z J P Y q Y A A A A A A g A A A A A A E G Y A A A A B A A A g A A A A 7 y 9 I B F P K X d w t z 0 H I v a C C p Y + R b H 2 b 8 n u D s z h d l 6 f C C o c A A A A A D o A A A A A C A A A g A A A A 9 m h u 7 b s B 8 a s o 0 W M T 2 1 G M y F z o d y 6 f X O H x 1 D c k d K D G Q b l Q A A A A l 6 P Z 7 r P g m n q m W H w D X V i T J 0 j z X h x t I S U 2 C E M V R + i L E 9 b 0 w d Q v o Q 6 f v J g O z L q m S m d + v V t G o A F s 2 f M 6 + f W N h K 6 z T 6 f C 7 J 0 2 n A M u 0 u + 5 a 4 a P q E Z A A A A A V O Y k + X b 5 h D 2 r 2 V T / G Y 9 9 k g y C p p n r j d S W q j L w G 8 1 l 4 j K l M 3 d n f q 8 J x 4 2 m h F x I L 1 s R S Q f z / w n R Q U j L 2 s Z T 3 L q q a g = = < / D a t a M a s h u p > 
</file>

<file path=customXml/item10.xml>��< ? x m l   v e r s i o n = " 1 . 0 "   e n c o d i n g = " U T F - 1 6 " ? > < G e m i n i   x m l n s = " h t t p : / / g e m i n i / p i v o t c u s t o m i z a t i o n / e 2 f 5 b 3 1 1 - 9 8 b a - 4 e e 4 - 8 e a 1 - 6 4 f a 2 f b d b e c 2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B01;>@>40_ 5 c f b 0 c c 4 - f b d 3 - 4 7 c 1 - 9 d 0 1 - 7 c 5 3 2 2 9 6 4 2 4 5 " > 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 D8A< / s t r i n g > < / k e y > < v a l u e > < i n t > 1 2 3 < / i n t > < / v a l u e > < / i t e m > < i t e m > < k e y > < s t r i n g > >@>4< / s t r i n g > < / k e y > < v a l u e > < i n t > 1 2 9 < / i n t > < / v a l u e > < / i t e m > < / C o l u m n W i d t h s > < C o l u m n D i s p l a y I n d e x > < i t e m > < k e y > < s t r i n g > D8A< / s t r i n g > < / k e y > < v a l u e > < i n t > 0 < / i n t > < / v a l u e > < / i t e m > < i t e m > < k e y > < s t r i n g > >@>4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B01;@>4068" > 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 >45;L< / s t r i n g > < / k e y > < v a l u e > < i n t > 1 5 5 < / i n t > < / v a l u e > < / i t e m > < i t e m > < k e y > < s t r i n g > 0B0< / s t r i n g > < / k e y > < v a l u e > < i n t > 1 1 5 < / i n t > < / v a l u e > < / i t e m > < i t e m > < k e y > < s t r i n g > >4< / s t r i n g > < / k e y > < v a l u e > < i n t > 9 9 < / i n t > < / v a l u e > < / i t e m > < i t e m > < k e y > < s t r i n g > 20@B0;< / s t r i n g > < / k e y > < v a l u e > < i n t > 1 5 4 < / i n t > < / v a l u e > < / i t e m > < i t e m > < k e y > < s t r i n g > 5AOF< / s t r i n g > < / k e y > < v a l u e > < i n t > 1 3 8 < / i n t > < / v a l u e > < / i t e m > < i t e m > < k e y > < s t r i n g > 545;O< / s t r i n g > < / k e y > < v a l u e > < i n t > 1 4 8 < / i n t > < / v a l u e > < / i t e m > < i t e m > < k e y > < s t r i n g > D8A< / s t r i n g > < / k e y > < v a l u e > < i n t > 1 2 3 < / i n t > < / v a l u e > < / i t e m > < i t e m > < k e y > < s t r i n g > !C<<0< / s t r i n g > < / k e y > < v a l u e > < i n t > 1 3 9 < / i n t > < / v a l u e > < / i t e m > < i t e m > < k e y > < s t r i n g > 5=5465@< / s t r i n g > < / k e y > < v a l u e > < i n t > 1 9 1 < / i n t > < / v a l u e > < / i t e m > < / C o l u m n W i d t h s > < C o l u m n D i s p l a y I n d e x > < i t e m > < k e y > < s t r i n g > >45;L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 >4< / s t r i n g > < / k e y > < v a l u e > < i n t > 2 < / i n t > < / v a l u e > < / i t e m > < i t e m > < k e y > < s t r i n g > 20@B0;< / s t r i n g > < / k e y > < v a l u e > < i n t > 3 < / i n t > < / v a l u e > < / i t e m > < i t e m > < k e y > < s t r i n g > 5AOF< / s t r i n g > < / k e y > < v a l u e > < i n t > 4 < / i n t > < / v a l u e > < / i t e m > < i t e m > < k e y > < s t r i n g > 545;O< / s t r i n g > < / k e y > < v a l u e > < i n t > 5 < / i n t > < / v a l u e > < / i t e m > < i t e m > < k e y > < s t r i n g > D8A< / s t r i n g > < / k e y > < v a l u e > < i n t > 6 < / i n t > < / v a l u e > < / i t e m > < i t e m > < k e y > < s t r i n g > !C<<0< / s t r i n g > < / k e y > < v a l u e > < i n t > 7 < / i n t > < / v a l u e > < / i t e m > < i t e m > < k e y > < s t r i n g > 5=5465@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 B01;>@>40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 B01;>@>40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 C o l u m n s \ D8A< / K e y > < / D i a g r a m O b j e c t K e y > < D i a g r a m O b j e c t K e y > < K e y > C o l u m n s \ >@>4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 B01;@>4068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 B01;@>4068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 C o l u m n s \ >45;L< / K e y > < / D i a g r a m O b j e c t K e y > < D i a g r a m O b j e c t K e y > < K e y > C o l u m n s \ 0B0< / K e y > < / D i a g r a m O b j e c t K e y > < D i a g r a m O b j e c t K e y > < K e y > C o l u m n s \ >4< / K e y > < / D i a g r a m O b j e c t K e y > < D i a g r a m O b j e c t K e y > < K e y > C o l u m n s \ 20@B0;< / K e y > < / D i a g r a m O b j e c t K e y > < D i a g r a m O b j e c t K e y > < K e y > C o l u m n s \ 5AOF< / K e y > < / D i a g r a m O b j e c t K e y > < D i a g r a m O b j e c t K e y > < K e y > C o l u m n s \ 545;O< / K e y > < / D i a g r a m O b j e c t K e y > < D i a g r a m O b j e c t K e y > < K e y > C o l u m n s \ D8A< / K e y > < / D i a g r a m O b j e c t K e y > < D i a g r a m O b j e c t K e y > < K e y > C o l u m n s \ !C<<0< / K e y > < / D i a g r a m O b j e c t K e y > < D i a g r a m O b j e c t K e y > < K e y > C o l u m n s \ 5=5465@< / K e y > < / D i a g r a m O b j e c t K e y > < D i a g r a m O b j e c t K e y > < K e y > M e a s u r e s \ !C<<0  ?>  AB>;1FC  !C<<0< / K e y > < / D i a g r a m O b j e c t K e y > < D i a g r a m O b j e c t K e y > < K e y > M e a s u r e s \ !C<<0  ?>  AB>;1FC  !C<<0\ T a g I n f o \ $>@<C;0< / K e y > < / D i a g r a m O b j e c t K e y > < D i a g r a m O b j e c t K e y > < K e y > M e a s u r e s \ !C<<0  ?>  AB>;1FC  !C<<0\ T a g I n f o \ =0G5=85< / K e y > < / D i a g r a m O b j e c t K e y > < D i a g r a m O b j e c t K e y > < K e y > M e a s u r e s \ '8A;>  M;5<5=B>2  2  AB>;1F5  >45;L< / K e y > < / D i a g r a m O b j e c t K e y > < D i a g r a m O b j e c t K e y > < K e y > M e a s u r e s \ '8A;>  M;5<5=B>2  2  AB>;1F5  >45;L\ T a g I n f o \ $>@<C;0< / K e y > < / D i a g r a m O b j e c t K e y > < D i a g r a m O b j e c t K e y > < K e y > M e a s u r e s \ '8A;>  M;5<5=B>2  2  AB>;1F5  >45;L\ T a g I n f o \ =0G5=85< / K e y > < / D i a g r a m O b j e c t K e y > < D i a g r a m O b j e c t K e y > < K e y > M e a s u r e s \ '8A;>  @07=KE  M;5<5=B>2  2  AB>;1F5  >45;L< / K e y > < / D i a g r a m O b j e c t K e y > < D i a g r a m O b j e c t K e y > < K e y > M e a s u r e s \ '8A;>  @07=KE  M;5<5=B>2  2  AB>;1F5  >45;L\ T a g I n f o \ $>@<C;0< / K e y > < / D i a g r a m O b j e c t K e y > < D i a g r a m O b j e c t K e y > < K e y > M e a s u r e s \ '8A;>  @07=KE  M;5<5=B>2  2  AB>;1F5  >45;L\ T a g I n f o \ =0G5=85< / K e y > < / D i a g r a m O b j e c t K e y > < D i a g r a m O b j e c t K e y > < K e y > M e a s u r e s \ !@54=55  ?>  AB>;1FC  !C<<0< / K e y > < / D i a g r a m O b j e c t K e y > < D i a g r a m O b j e c t K e y > < K e y > M e a s u r e s \ !@54=55  ?>  AB>;1FC  !C<<0\ T a g I n f o \ $>@<C;0< / K e y > < / D i a g r a m O b j e c t K e y > < D i a g r a m O b j e c t K e y > < K e y > M e a s u r e s \ !@54=55  ?>  AB>;1FC  !C<<0\ T a g I n f o \ =0G5=85< / K e y > < / D i a g r a m O b j e c t K e y > < D i a g r a m O b j e c t K e y > < K e y > M e a s u r e s \ 5480==0O  AB>8<>ABL< / K e y > < / D i a g r a m O b j e c t K e y > < D i a g r a m O b j e c t K e y > < K e y > M e a s u r e s \ 5480==0O  AB>8<>ABL\ T a g I n f o \ $>@<C;0< / K e y > < / D i a g r a m O b j e c t K e y > < D i a g r a m O b j e c t K e y > < K e y > M e a s u r e s \ 5480==0O  AB>8<>ABL\ T a g I n f o \ =0G5=85< / K e y > < / D i a g r a m O b j e c t K e y > < D i a g r a m O b j e c t K e y > < K e y > L i n k s \ & l t ; C o l u m n s \ !C<<0  ?>  AB>;1FC  !C<<0& g t ; - & l t ; M e a s u r e s \ !C<<0& g t ; < / K e y > < / D i a g r a m O b j e c t K e y > < D i a g r a m O b j e c t K e y > < K e y > L i n k s \ & l t ; C o l u m n s \ !C<<0  ?>  AB>;1FC  !C<<0& g t ; - & l t ; M e a s u r e s \ !C<<0& g t ; \ C O L U M N < / K e y > < / D i a g r a m O b j e c t K e y > < D i a g r a m O b j e c t K e y > < K e y > L i n k s \ & l t ; C o l u m n s \ !C<<0  ?>  AB>;1FC  !C<<0& g t ; - & l t ; M e a s u r e s \ !C<<0& g t ; \ M E A S U R E < / K e y > < / D i a g r a m O b j e c t K e y > < D i a g r a m O b j e c t K e y > < K e y > L i n k s \ & l t ; C o l u m n s \ '8A;>  M;5<5=B>2  2  AB>;1F5  >45;L& g t ; - & l t ; M e a s u r e s \ >45;L& g t ; < / K e y > < / D i a g r a m O b j e c t K e y > < D i a g r a m O b j e c t K e y > < K e y > L i n k s \ & l t ; C o l u m n s \ '8A;>  M;5<5=B>2  2  AB>;1F5  >45;L& g t ; - & l t ; M e a s u r e s \ >45;L& g t ; \ C O L U M N < / K e y > < / D i a g r a m O b j e c t K e y > < D i a g r a m O b j e c t K e y > < K e y > L i n k s \ & l t ; C o l u m n s \ '8A;>  M;5<5=B>2  2  AB>;1F5  >45;L& g t ; - & l t ; M e a s u r e s \ >45;L& g t ; \ M E A S U R E < / K e y > < / D i a g r a m O b j e c t K e y > < D i a g r a m O b j e c t K e y > < K e y > L i n k s \ & l t ; C o l u m n s \ '8A;>  @07=KE  M;5<5=B>2  2  AB>;1F5  >45;L& g t ; - & l t ; M e a s u r e s \ >45;L& g t ; < / K e y > < / D i a g r a m O b j e c t K e y > < D i a g r a m O b j e c t K e y > < K e y > L i n k s \ & l t ; C o l u m n s \ '8A;>  @07=KE  M;5<5=B>2  2  AB>;1F5  >45;L& g t ; - & l t ; M e a s u r e s \ >45;L& g t ; \ C O L U M N < / K e y > < / D i a g r a m O b j e c t K e y > < D i a g r a m O b j e c t K e y > < K e y > L i n k s \ & l t ; C o l u m n s \ '8A;>  @07=KE  M;5<5=B>2  2  AB>;1F5  >45;L& g t ; - & l t ; M e a s u r e s \ >45;L& g t ; \ M E A S U R E < / K e y > < / D i a g r a m O b j e c t K e y > < D i a g r a m O b j e c t K e y > < K e y > L i n k s \ & l t ; C o l u m n s \ !@54=55  ?>  AB>;1FC  !C<<0& g t ; - & l t ; M e a s u r e s \ !C<<0& g t ; < / K e y > < / D i a g r a m O b j e c t K e y > < D i a g r a m O b j e c t K e y > < K e y > L i n k s \ & l t ; C o l u m n s \ !@54=55  ?>  AB>;1FC  !C<<0& g t ; - & l t ; M e a s u r e s \ !C<<0& g t ; \ C O L U M N < / K e y > < / D i a g r a m O b j e c t K e y > < D i a g r a m O b j e c t K e y > < K e y > L i n k s \ & l t ; C o l u m n s \ !@54=55  ?>  AB>;1FC  !C<<0& g t ; - & l t ; M e a s u r e s \ !C<<0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 C o l u m n s \ 545;O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 C o l u m n s \ 5=5465@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 >45;L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 >45;L\ T a g I n f o \ $>@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 >45;L\ T a g I n f o \ =0G5=85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 >45;L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 >45;L\ T a g I n f o \ $>@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 >45;L\ T a g I n f o \ =0G5=85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 !C<<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 M e a s u r e s \ !@54=55  ?>  AB>;1FC  !C<<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 !C<<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 M e a s u r e s \ 5480==0O  AB>8<>ABL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 M e a s u r e s \ 5480==0O  AB>8<>ABL\ T a g I n f o \ $>@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 M e a s u r e s \ 5480==0O  AB>8<>ABL\ T a g I n f o \ =0G5=85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 >45;L& g t ; - & l t ; M e a s u r e s \ >45;L& g t ; 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 >45;L& g t ; - & l t ; M e a s u r e s \ >45;L& g t ; \ C O L U M N 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 >45;L& g t ; - & l t ; M e a s u r e s \ >45;L& g t ; \ M E A S U R E 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 >45;L& g t ; - & l t ; M e a s u r e s \ >45;L& g t ; 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 >45;L& g t ; - & l t ; M e a s u r e s \ >45;L& g t ; \ C O L U M N 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 >45;L& g t ; - & l t ; M e a s u r e s \ >45;L& g t ; \ M E A S U R E 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 !C<<0& g t ; - & l t ; M e a s u r e s \ !C<<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 !C<<0& g t ; - & l t ; M e a s u r e s \ !C<<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 !C<<0& g t ; - & l t ; M e a s u r e s \ !C<<0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 B01;2B>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 B01;2B>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 C o l u m n s \ @5=4< / K e y > < / D i a g r a m O b j e c t K e y > < D i a g r a m O b j e c t K e y > < K e y > C o l u m n s \ >45;L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 C o l u m n s \ @5=4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 B01;>@>40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 B01;>@>40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 C o l u m n s \ D8A< / K e y > < / D i a g r a m O b j e c t K e y > < D i a g r a m O b j e c t K e y > < K e y > C o l u m n s \ >@>4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 B01;@>4068< / K e y > < / D i a g r a m O b j e c t K e y > < D i a g r a m O b j e c t K e y > < K e y > A c t i o n s \ A d d   t o   h i e r a r c h y   F o r   & l t ; T a b l e s \ B01;@>4068\ H i e r a r c h i e s \ >8  40BK& g t ; < / K e y > < / D i a g r a m O b j e c t K e y > < D i a g r a m O b j e c t K e y > < K e y > A c t i o n s \ A d d   t o   h i e r a r c h y   F o r   & l t ; T a b l e s \ B01;@>4068\ H i e r a r c h i e s \ N48  ?>  >D8A0<& g t ; < / K e y > < / D i a g r a m O b j e c t K e y > < D i a g r a m O b j e c t K e y > < K e y > A c t i o n s \ M o v e   t o   a   H i e r a r c h y   i n   T a b l e   B01;@>4068< / K e y > < / D i a g r a m O b j e c t K e y > < D i a g r a m O b j e c t K e y > < K e y > A c t i o n s \ M o v e   i n t o   h i e r a r c h y   F o r   & l t ; T a b l e s \ B01;@>4068\ H i e r a r c h i e s \ >8  40BK& g t ; < / K e y > < / D i a g r a m O b j e c t K e y > < D i a g r a m O b j e c t K e y > < K e y > A c t i o n s \ M o v e   i n t o   h i e r a r c h y   F o r   & l t ; T a b l e s \ B01;@>4068\ H i e r a r c h i e s \ N48  ?>  >D8A0<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 T a g s \ T a b l e s \ & l t ; T a b l e s \ B01;2B>& g t ; < / K e y > < / D i a g r a m O b j e c t K e y > < D i a g r a m O b j e c t K e y > < K e y > D y n a m i c   T a g s \ T a b l e s \ & l t ; T a b l e s \ B01;>@>40& g t ; < / K e y > < / D i a g r a m O b j e c t K e y > < D i a g r a m O b j e c t K e y > < K e y > D y n a m i c   T a g s \ T a b l e s \ & l t ; T a b l e s \ B01;@>4068& g t ; < / K e y > < / D i a g r a m O b j e c t K e y > < D i a g r a m O b j e c t K e y > < K e y > D y n a m i c   T a g s \ T a b l e s \ & l t ; T a b l e s \ B01;>@>40  1 & g t ; < / K e y > < / D i a g r a m O b j e c t K e y > < D i a g r a m O b j e c t K e y > < K e y > D y n a m i c   T a g s \ H i e r a r c h i e s \ & l t ; T a b l e s \ B01;@>4068\ H i e r a r c h i e s \ >8  40BK& g t ; < / K e y > < / D i a g r a m O b j e c t K e y > < D i a g r a m O b j e c t K e y > < K e y > D y n a m i c   T a g s \ H i e r a r c h i e s \ & l t ; T a b l e s \ B01;@>4068\ H i e r a r c h i e s \ N48  ?>  >D8A0<& g t ; < / K e y > < / D i a g r a m O b j e c t K e y > < D i a g r a m O b j e c t K e y > < K e y > T a b l e s \ B01;2B>< / K e y > < / D i a g r a m O b j e c t K e y > < D i a g r a m O b j e c t K e y > < K e y > T a b l e s \ B01;2B>\ C o l u m n s \ @5=4< / K e y > < / D i a g r a m O b j e c t K e y > < D i a g r a m O b j e c t K e y > < K e y > T a b l e s \ B01;2B>\ C o l u m n s \ >45;L< / K e y > < / D i a g r a m O b j e c t K e y > < D i a g r a m O b j e c t K e y > < K e y > T a b l e s \ B01;>@>40< / K e y > < / D i a g r a m O b j e c t K e y > < D i a g r a m O b j e c t K e y > < K e y > T a b l e s \ B01;>@>40\ C o l u m n s \ D8A< / K e y > < / D i a g r a m O b j e c t K e y > < D i a g r a m O b j e c t K e y > < K e y > T a b l e s \ B01;>@>40\ C o l u m n s \ >@>4< / K e y > < / D i a g r a m O b j e c t K e y > < D i a g r a m O b j e c t K e y > < K e y > T a b l e s \ B01;@>4068< / K e y > < / D i a g r a m O b j e c t K e y > < D i a g r a m O b j e c t K e y > < K e y > T a b l e s \ B01;@>4068\ C o l u m n s \ >45;L< / K e y > < / D i a g r a m O b j e c t K e y > < D i a g r a m O b j e c t K e y > < K e y > T a b l e s \ B01;@>4068\ C o l u m n s \ 0B0< / K e y > < / D i a g r a m O b j e c t K e y > < D i a g r a m O b j e c t K e y > < K e y > T a b l e s \ B01;@>4068\ C o l u m n s \ >4< / K e y > < / D i a g r a m O b j e c t K e y > < D i a g r a m O b j e c t K e y > < K e y > T a b l e s \ B01;@>4068\ C o l u m n s \ 20@B0;< / K e y > < / D i a g r a m O b j e c t K e y > < D i a g r a m O b j e c t K e y > < K e y > T a b l e s \ B01;@>4068\ C o l u m n s \ 5AOF< / K e y > < / D i a g r a m O b j e c t K e y > < D i a g r a m O b j e c t K e y > < K e y > T a b l e s \ B01;@>4068\ C o l u m n s \ 545;O< / K e y > < / D i a g r a m O b j e c t K e y > < D i a g r a m O b j e c t K e y > < K e y > T a b l e s \ B01;@>4068\ C o l u m n s \ D8A< / K e y > < / D i a g r a m O b j e c t K e y > < D i a g r a m O b j e c t K e y > < K e y > T a b l e s \ B01;@>4068\ C o l u m n s \ !C<<0< / K e y > < / D i a g r a m O b j e c t K e y > < D i a g r a m O b j e c t K e y > < K e y > T a b l e s \ B01;@>4068\ C o l u m n s \ 5=5465@< / K e y > < / D i a g r a m O b j e c t K e y > < D i a g r a m O b j e c t K e y > < K e y > T a b l e s \ B01;@>4068\ M e a s u r e s \ !C<<0  ?>  AB>;1FC  !C<<0< / K e y > < / D i a g r a m O b j e c t K e y > < D i a g r a m O b j e c t K e y > < K e y > T a b l e s \ B01;@>4068\ !C<<0  ?>  AB>;1FC  !C<<0\ A d d i t i o n a l   I n f o \ 5O2=0O  <5@0< / K e y > < / D i a g r a m O b j e c t K e y > < D i a g r a m O b j e c t K e y > < K e y > T a b l e s \ B01;@>4068\ M e a s u r e s \ '8A;>  M;5<5=B>2  2  AB>;1F5  >45;L< / K e y > < / D i a g r a m O b j e c t K e y > < D i a g r a m O b j e c t K e y > < K e y > T a b l e s \ B01;@>4068\ '8A;>  M;5<5=B>2  2  AB>;1F5  >45;L\ A d d i t i o n a l   I n f o \ 5O2=0O  <5@0< / K e y > < / D i a g r a m O b j e c t K e y > < D i a g r a m O b j e c t K e y > < K e y > T a b l e s \ B01;@>4068\ M e a s u r e s \ '8A;>  @07=KE  M;5<5=B>2  2  AB>;1F5  >45;L< / K e y > < / D i a g r a m O b j e c t K e y > < D i a g r a m O b j e c t K e y > < K e y > T a b l e s \ B01;@>4068\ '8A;>  @07=KE  M;5<5=B>2  2  AB>;1F5  >45;L\ A d d i t i o n a l   I n f o \ 5O2=0O  <5@0< / K e y > < / D i a g r a m O b j e c t K e y > < D i a g r a m O b j e c t K e y > < K e y > T a b l e s \ B01;@>4068\ M e a s u r e s \ !@54=55  ?>  AB>;1FC  !C<<0< / K e y > < / D i a g r a m O b j e c t K e y > < D i a g r a m O b j e c t K e y > < K e y > T a b l e s \ B01;@>4068\ !@54=55  ?>  AB>;1FC  !C<<0\ A d d i t i o n a l   I n f o \ 5O2=0O  <5@0< / K e y > < / D i a g r a m O b j e c t K e y > < D i a g r a m O b j e c t K e y > < K e y > T a b l e s \ B01;@>4068\ M e a s u r e s \ 5480==0O  AB>8<>ABL< / K e y > < / D i a g r a m O b j e c t K e y > < D i a g r a m O b j e c t K e y > < K e y > T a b l e s \ B01;@>4068\ H i e r a r c h i e s \ >8  40BK< / K e y > < / D i a g r a m O b j e c t K e y > < D i a g r a m O b j e c t K e y > < K e y > T a b l e s \ B01;@>4068\ H i e r a r c h i e s \ 5@0@E8O1 \ L e v e l s \ >4< / K e y > < / D i a g r a m O b j e c t K e y > < D i a g r a m O b j e c t K e y > < K e y > T a b l e s \ B01;@>4068\ H i e r a r c h i e s \ 5@0@E8O1 \ L e v e l s \ 20@B0;< / K e y > < / D i a g r a m O b j e c t K e y > < D i a g r a m O b j e c t K e y > < K e y > T a b l e s \ B01;@>4068\ H i e r a r c h i e s \ 5@0@E8O1 \ L e v e l s \ 5AOF< / K e y > < / D i a g r a m O b j e c t K e y > < D i a g r a m O b j e c t K e y > < K e y > T a b l e s \ B01;@>4068\ H i e r a r c h i e s \ 5@0@E8O1 \ L e v e l s \ 545;O< / K e y > < / D i a g r a m O b j e c t K e y > < D i a g r a m O b j e c t K e y > < K e y > T a b l e s \ B01;@>4068\ H i e r a r c h i e s \ N48  ?>  >D8A0<< / K e y > < / D i a g r a m O b j e c t K e y > < D i a g r a m O b j e c t K e y > < K e y > T a b l e s \ B01;@>4068\ H i e r a r c h i e s \ 5@0@E8O1 \ L e v e l s \ D8A< / K e y > < / D i a g r a m O b j e c t K e y > < D i a g r a m O b j e c t K e y > < K e y > T a b l e s \ B01;@>4068\ H i e r a r c h i e s \ 5@0@E8O1 \ L e v e l s \ 5=5465@< / K e y > < / D i a g r a m O b j e c t K e y > < D i a g r a m O b j e c t K e y > < K e y > T a b l e s \ B01;>@>40  1 < / K e y > < / D i a g r a m O b j e c t K e y > < D i a g r a m O b j e c t K e y > < K e y > T a b l e s \ B01;>@>40  1 \ C o l u m n s \ D8A< / K e y > < / D i a g r a m O b j e c t K e y > < D i a g r a m O b j e c t K e y > < K e y > T a b l e s \ B01;>@>40  1 \ C o l u m n s \ >@>4< / K e y > < / D i a g r a m O b j e c t K e y > < D i a g r a m O b j e c t K e y > < K e y > R e l a t i o n s h i p s \ & l t ; T a b l e s \ B01;@>4068\ C o l u m n s \ >45;L& g t ; - & l t ; T a b l e s \ B01;2B>\ C o l u m n s \ >45;L& g t ; < / K e y > < / D i a g r a m O b j e c t K e y > < D i a g r a m O b j e c t K e y > < K e y > R e l a t i o n s h i p s \ & l t ; T a b l e s \ B01;@>4068\ C o l u m n s \ >45;L& g t ; - & l t ; T a b l e s \ B01;2B>\ C o l u m n s \ >45;L& g t ; \ F K < / K e y > < / D i a g r a m O b j e c t K e y > < D i a g r a m O b j e c t K e y > < K e y > R e l a t i o n s h i p s \ & l t ; T a b l e s \ B01;@>4068\ C o l u m n s \ >45;L& g t ; - & l t ; T a b l e s \ B01;2B>\ C o l u m n s \ >45;L& g t ; \ P K < / K e y > < / D i a g r a m O b j e c t K e y > < D i a g r a m O b j e c t K e y > < K e y > R e l a t i o n s h i p s \ & l t ; T a b l e s \ B01;@>4068\ C o l u m n s \ >45;L& g t ; - & l t ; T a b l e s \ B01;2B>\ C o l u m n s \ >45;L& g t ; \ C r o s s F i l t e r < / K e y > < / D i a g r a m O b j e c t K e y > < D i a g r a m O b j e c t K e y > < K e y > R e l a t i o n s h i p s \ & l t ; T a b l e s \ B01;@>4068\ C o l u m n s \ D8A& g t ; - & l t ; T a b l e s \ B01;>@>40\ C o l u m n s \ D8A& g t ; < / K e y > < / D i a g r a m O b j e c t K e y > < D i a g r a m O b j e c t K e y > < K e y > R e l a t i o n s h i p s \ & l t ; T a b l e s \ B01;@>4068\ C o l u m n s \ D8A& g t ; - & l t ; T a b l e s \ B01;>@>40\ C o l u m n s \ D8A& g t ; \ F K < / K e y > < / D i a g r a m O b j e c t K e y > < D i a g r a m O b j e c t K e y > < K e y > R e l a t i o n s h i p s \ & l t ; T a b l e s \ B01;@>4068\ C o l u m n s \ D8A& g t ; - & l t ; T a b l e s \ B01;>@>40\ C o l u m n s \ D8A& g t ; \ P K < / K e y > < / D i a g r a m O b j e c t K e y > < D i a g r a m O b j e c t K e y > < K e y > R e l a t i o n s h i p s \ & l t ; T a b l e s \ B01;@>4068\ C o l u m n s \ D8A& g t ; - & l t ; T a b l e s \ B01;>@>40\ C o l u m n s \ D8A& g t ; \ C r o s s F i l t e r < / K e y > < / D i a g r a m O b j e c t K e y > < / A l l K e y s > < S e l e c t e d K e y s > < D i a g r a m O b j e c t K e y > < K e y > T a b l e s \ B01;@>4068\ H i e r a r c h i e s \ N48  ?>  >D8A0<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 B01;@>4068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 & l t ; T a b l e s \ B01;@>4068\ H i e r a r c h i e s \ >8  40BK& g t ; 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 & l t ; T a b l e s \ B01;@>4068\ H i e r a r c h i e s \ N48  ?>  >D8A0<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 B01;@>4068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 & l t ; T a b l e s \ B01;@>4068\ H i e r a r c h i e s \ >8  40BK& g t ; 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 & l t ; T a b l e s \ B01;@>4068\ H i e r a r c h i e s \ N48  ?>  >D8A0<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 T a g s \ T a b l e s \ & l t ; T a b l e s \ B01;2B>& g t ; 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 T a g s \ T a b l e s \ & l t ; T a b l e s \ B01;>@>40& g t ; 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 T a g s \ T a b l e s \ & l t ; T a b l e s \ B01;@>4068& g t ; 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 T a g s \ T a b l e s \ & l t ; T a b l e s \ B01;>@>40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 T a g s \ H i e r a r c h i e s \ & l t ; T a b l e s \ B01;@>4068\ H i e r a r c h i e s \ >8  40BK& g t ; 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 T a g s \ H i e r a r c h i e s \ & l t ; T a b l e s \ B01;@>4068\ H i e r a r c h i e s \ N48  ?>  >D8A0<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 T a b l e s \ B01;2B>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 T a b l e s \ B01;2B>\ C o l u m n s \ @5=4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 T a b l e s \ B01;2B>\ C o l u m n s \ >45;L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 3 7 0 . 4 7 5 2 3 9 1 3 9 0 9 4 3 6 < / L e f t > < T a b I n d e x > 1 < / T a b I n d e x > < T o p > 7 . 1 4 2 8 5 7 1 4 2 8 5 7 1 3 8 8 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40\ C o l u m n s \ D8A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40\ C o l u m n s \ >@>4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< / K e y > < / a : K e y > < a : V a l u e   i : t y p e = " D i a g r a m D i s p l a y N o d e V i e w S t a t e " > < H e i g h t > 3 9 1 . 1 4 2 8 5 7 1 4 2 8 5 7 6 2 < / H e i g h t > < I s E x p a n d e d > t r u e < / I s E x p a n d e d > < L a y e d O u t > t r u e < / L a y e d O u t > < L e f t > 1 3 4 . 6 6 4 7 6 3 9 9 2 4 7 4 5 8 < / L e f t > < S c r o l l V e r t i c a l O f f s e t > 1 1 8 . 9 2 7 1 4 2 8 5 7 1 4 2 4 8 < / S c r o l l V e r t i c a l O f f s e t > < T a b I n d e x > 2 < / T a b I n d e x > < T o p > 2 2 2 . 2 8 5 7 1 4 2 8 5 7 1 4 1 9 < / T o p > < W i d t h > 2 8 1 . 1 4 2 8 5 7 1 4 2 8 5 7 1 7 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4068\ C o l u m n s \ >45;L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4068\ C o l u m n s \ 20@B0;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4068\ C o l u m n s \ 545;O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4068\ C o l u m n s \ D8A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4068\ C o l u m n s \ !C<<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4068\ C o l u m n s \ 5=5465@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4068\ M e a s u r e s \ !C<<0  ?>  AB>;1FC  !C<<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4068\ !C<<0  ?>  AB>;1FC  !C<<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 T a b l e s \ B01;@>4068\ M e a s u r e s \ '8A;>  M;5<5=B>2  2  AB>;1F5  >45;L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4068\ '8A;>  M;5<5=B>2  2  AB>;1F5  >45;L\ A d d i t i o n a l 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 T a b l e s \ B01;@>4068\ M e a s u r e s \ '8A;>  @07=KE  M;5<5=B>2  2  AB>;1F5  >45;L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4068\ '8A;>  @07=KE  M;5<5=B>2  2  AB>;1F5  >45;L\ A d d i t i o n a l 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 T a b l e s \ B01;@>4068\ M e a s u r e s \ !@54=55  ?>  AB>;1FC  !C<<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4068\ !@54=55  ?>  AB>;1FC  !C<<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 T a b l e s \ B01;@>4068\ M e a s u r e s \ 5480==0O  AB>8<>ABL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4068\ H i e r a r c h i e s \ >8  40BK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4068\ H i e r a r c h i e s \ 5@0@E8O1 \ L e v e l s \ 20@B0;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4068\ H i e r a r c h i e s \ 5@0@E8O1 \ L e v e l s \ 545;O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4068\ H i e r a r c h i e s \ N48  ?>  >D8A0<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4068\ H i e r a r c h i e s \ 5@0@E8O1 \ L e v e l s \ D8A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4068\ H i e r a r c h i e s \ 5@0@E8O1 \ L e v e l s \ 5=5465@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 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 8 4 0 . 7 6 0 9 5 3 4 2 4 8 0 9 < / L e f t > < T a b I n d e x > 3 < / T a b I n d e x > < T o p > 2 1 8 . 4 2 8 5 7 1 4 2 8 5 7 1 5 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  1 \ C o l u m n s \ D8A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 T a b l e s \ B01;>@>40  1 \ C o l u m n s \ >@>4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4068\ C o l u m n s \ >45;L& g t ; - & l t ; T a b l e s \ B01;2B>\ C o l u m n s \ >45;L& g t ; < / K e y > < / a : K e y > < a : V a l u e   i : t y p e = " D i a g r a m D i s p l a y L i n k V i e w S t a t e " > < A u t o m a t i o n P r o p e r t y H e l p e r T e x t > >=5G=0O  B>G:0  1 :   ( 2 6 5 , 2 3 6 1 9 3 , 2 0 6 , 2 8 5 7 1 4 2 8 5 7 1 4 ) .   >=5G=0O  B>G:0  2 :   ( 2 1 6 , 7 5 ) 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 2 6 5 . 2 3 6 1 9 3 < / b : _ x > < b : _ y > 2 0 6 . 2 8 5 7 1 4 2 8 5 7 1 4 2 2 < / b : _ y > < / b : P o i n t > < b : P o i n t > < b : _ x > 2 6 5 . 2 3 6 1 9 3 < / b : _ x > < b : _ y > 7 7 < / b : _ y > < / b : P o i n t > < b : P o i n t > < b : _ x > 2 6 3 . 2 3 6 1 9 3 < / b : _ x > < b : _ y > 7 5 < / b : _ y > < / b : P o i n t > < b : P o i n t > < b : _ x > 2 1 6 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4068\ C o l u m n s \ >45;L& g t ; - & l t ; T a b l e s \ B01;2B>\ C o l u m n s \ >45;L& g t ; \ F K 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 2 5 7 . 2 3 6 1 9 3 < / b : _ x > < b : _ y > 2 0 6 . 2 8 5 7 1 4 2 8 5 7 1 4 2 2 < / b : _ y > < / L a b e l L o c a t i o n > < L o c a t i o n   x m l n s : b = " h t t p : / / s c h e m a s . d a t a c o n t r a c t . o r g / 2 0 0 4 / 0 7 / S y s t e m . W i n d o w s " > < b : _ x > 2 6 5 . 2 3 6 1 9 3 < / b : _ x > < b : _ y > 2 2 2 . 2 8 5 7 1 4 2 8 5 7 1 4 1 9 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4068\ C o l u m n s \ >45;L& g t ; - & l t ; T a b l e s \ B01;2B>\ C o l u m n s \ >45;L& g t ; \ P K 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 1 9 9 . 9 9 9 9 9 9 9 9 9 9 9 9 9 7 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4068\ C o l u m n s \ >45;L& g t ; - & l t ; T a b l e s \ B01;2B>\ C o l u m n s \ >45;L& g t ; \ C r o s s F i l t e r 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 2 6 5 . 2 3 6 1 9 3 < / b : _ x > < b : _ y > 2 0 6 . 2 8 5 7 1 4 2 8 5 7 1 4 2 2 < / b : _ y > < / b : P o i n t > < b : P o i n t > < b : _ x > 2 6 5 . 2 3 6 1 9 3 < / b : _ x > < b : _ y > 7 7 < / b : _ y > < / b : P o i n t > < b : P o i n t > < b : _ x > 2 6 3 . 2 3 6 1 9 3 < / b : _ x > < b : _ y > 7 5 < / b : _ y > < / b : P o i n t > < b : P o i n t > < b : _ x > 2 1 6 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4068\ C o l u m n s \ D8A& g t ; - & l t ; T a b l e s \ B01;>@>40\ C o l u m n s \ D8A& g t ; < / K e y > < / a : K e y > < a : V a l u e   i : t y p e = " D i a g r a m D i s p l a y L i n k V i e w S t a t e " > < A u t o m a t i o n P r o p e r t y H e l p e r T e x t > >=5G=0O  B>G:0  1 :   ( 2 8 5 , 2 3 6 1 9 3 , 2 0 6 , 2 8 5 7 1 4 2 8 5 7 1 4 ) .   >=5G=0O  B>G:0  2 :   ( 3 5 4 , 4 7 5 2 3 9 1 3 9 0 9 4 , 8 2 , 1 4 2 8 5 7 ) 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 2 8 5 . 2 3 6 1 9 3 < / b : _ x > < b : _ y > 2 0 6 . 2 8 5 7 1 4 2 8 5 7 1 4 1 9 < / b : _ y > < / b : P o i n t > < b : P o i n t > < b : _ x > 2 8 5 . 2 3 6 1 9 3 < / b : _ x > < b : _ y > 8 4 . 1 4 2 8 5 7 < / b : _ y > < / b : P o i n t > < b : P o i n t > < b : _ x > 2 8 7 . 2 3 6 1 9 3 < / b : _ x > < b : _ y > 8 2 . 1 4 2 8 5 7 < / b : _ y > < / b : P o i n t > < b : P o i n t > < b : _ x > 3 5 4 . 4 7 5 2 3 9 1 3 9 0 9 4 4 1 < / b : _ x > < b : _ y > 8 2 . 1 4 2 8 5 7 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4068\ C o l u m n s \ D8A& g t ; - & l t ; T a b l e s \ B01;>@>40\ C o l u m n s \ D8A& g t ; \ F K 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 2 7 7 . 2 3 6 1 9 3 < / b : _ x > < b : _ y > 2 0 6 . 2 8 5 7 1 4 2 8 5 7 1 4 1 9 < / b : _ y > < / L a b e l L o c a t i o n > < L o c a t i o n   x m l n s : b = " h t t p : / / s c h e m a s . d a t a c o n t r a c t . o r g / 2 0 0 4 / 0 7 / S y s t e m . W i n d o w s " > < b : _ x > 2 8 5 . 2 3 6 1 9 3 < / b : _ x > < b : _ y > 2 2 2 . 2 8 5 7 1 4 2 8 5 7 1 4 1 9 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4068\ C o l u m n s \ D8A& g t ; - & l t ; T a b l e s \ B01;>@>40\ C o l u m n s \ D8A& g t ; \ P K 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 3 5 4 . 4 7 5 2 3 9 1 3 9 0 9 4 4 1 < / b : _ x > < b : _ y > 7 4 . 1 4 2 8 5 7 < / b : _ y > < / L a b e l L o c a t i o n > < L o c a t i o n   x m l n s : b = " h t t p : / / s c h e m a s . d a t a c o n t r a c t . o r g / 2 0 0 4 / 0 7 / S y s t e m . W i n d o w s " > < b : _ x > 3 7 0 . 4 7 5 2 3 9 1 3 9 0 9 4 3 6 < / b : _ x > < b : _ y > 8 2 . 1 4 2 8 5 7 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4068\ C o l u m n s \ D8A& g t ; - & l t ; T a b l e s \ B01;>@>40\ C o l u m n s \ D8A& g t ; \ C r o s s F i l t e r 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 2 8 5 . 2 3 6 1 9 3 < / b : _ x > < b : _ y > 2 0 6 . 2 8 5 7 1 4 2 8 5 7 1 4 1 9 < / b : _ y > < / b : P o i n t > < b : P o i n t > < b : _ x > 2 8 5 . 2 3 6 1 9 3 < / b : _ x > < b : _ y > 8 4 . 1 4 2 8 5 7 < / b : _ y > < / b : P o i n t > < b : P o i n t > < b : _ x > 2 8 7 . 2 3 6 1 9 3 < / b : _ x > < b : _ y > 8 2 . 1 4 2 8 5 7 < / b : _ y > < / b : P o i n t > < b : P o i n t > < b : _ x > 3 5 4 . 4 7 5 2 3 9 1 3 9 0 9 4 4 1 < / b : _ x > < b : _ y > 8 2 . 1 4 2 8 5 7 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 B01;2B>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 B01;2B>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 C o l u m n s \ @5=4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 B01;>@>40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 B01;>@>40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 B01;@>4068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 B01;@>4068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 C o l u m n s \ 545;O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 C o l u m n s \ 5=5465@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 B01;>@>40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 B01;>@>40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 C o l u m n s \ D8A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 B01;2B>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 B01;>@>40_ 5 c f b 0 c c 4 - f b d 3 - 4 7 c 1 - 9 d 0 1 - 7 c 5 3 2 2 9 6 4 2 4 5 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 B01;@>4068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 B01;>@>40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0 c b 5 6 d 0 c - 8 6 b e - 4 4 f 7 - 8 a 4 c - 5 3 5 0 4 5 3 f 3 a 7 7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8 c d b 3 4 3 2 - d 3 c 0 - 4 7 2 f - a 6 1 f - f 5 0 3 6 9 1 7 a 2 1 6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c 1 8 1 c 3 0 a - f 6 e 1 - 4 e 2 3 - 8 e 1 5 - 7 7 e 1 7 f 2 8 4 7 8 b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B01;2B>, B01;>@>40_ 5 c f b 0 c c 4 - f b d 3 - 4 7 c 1 - 9 d 0 1 - 7 c 5 3 2 2 9 6 4 2 4 5 , B01;@>4068, B01;>@>40  1 ] ] > < / C u s t o m C o n t e n t > < / G e m i n i > 
</file>

<file path=customXml/item20.xml>��< ? x m l   v e r s i o n = " 1 . 0 "   e n c o d i n g = " U T F - 1 6 " ? > < G e m i n i   x m l n s = " h t t p : / / g e m i n i / p i v o t c u s t o m i z a t i o n / 6 f 4 6 0 5 2 c - 9 a 1 a - 4 6 6 e - 9 2 4 6 - 5 e c 5 0 8 7 2 a b 2 a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3 0 9 b e c 2 e - 3 3 2 8 - 4 a f a - 9 b 2 7 - 7 1 2 2 0 6 d d 7 1 9 a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b 9 f a 3 3 d e - 3 3 d a - 4 f e 7 - b e 3 f - e 1 8 5 f 7 2 a d 4 0 7 " > < C u s t o m C o n t e n t > < ! [ C D A T A [ < ? x m l   v e r s i o n = " 1 . 0 "   e n c o d i n g = " u t f - 1 6 " ? > < S e t t i n g s > < C a l c u l a t e d F i e l d s > < i t e m > < M e a s u r e N a m e > 5480==0O  AB>8<>ABL< / M e a s u r e N a m e > < D i s p l a y N a m e > 5480==0O  AB>8<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2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 2 0 2 1 - 0 2 - 2 6 T 1 7 : 4 3 : 3 0 . 4 8 1 1 2 1 + 0 3 : 0 0 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B01;2B>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 @5=4< / s t r i n g > < / k e y > < v a l u e > < i n t > 1 3 5 < / i n t > < / v a l u e > < / i t e m > < i t e m > < k e y > < s t r i n g > >45;L< / s t r i n g > < / k e y > < v a l u e > < i n t > 1 5 5 < / i n t > < / v a l u e > < / i t e m > < / C o l u m n W i d t h s > < C o l u m n D i s p l a y I n d e x > < i t e m > < k e y > < s t r i n g > @5=4< / s t r i n g > < / k e y > < v a l u e > < i n t > 0 < / i n t > < / v a l u e > < / i t e m > < i t e m > < k e y > < s t r i n g > >45;L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B01;>@>40 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 3 9 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B01;>@>40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 D8A< / s t r i n g > < / k e y > < v a l u e > < i n t > 1 2 3 < / i n t > < / v a l u e > < / i t e m > < i t e m > < k e y > < s t r i n g > >@>4< / s t r i n g > < / k e y > < v a l u e > < i n t > 1 2 9 < / i n t > < / v a l u e > < / i t e m > < / C o l u m n W i d t h s > < C o l u m n D i s p l a y I n d e x > < i t e m > < k e y > < s t r i n g > D8A< / s t r i n g > < / k e y > < v a l u e > < i n t > 0 < / i n t > < / v a l u e > < / i t e m > < i t e m > < k e y > < s t r i n g > >@>4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F55D29BC-D9E7-4DBA-9833-E20014A1E911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55EB6A5D-B51A-4BB6-B7A0-632CDF26AAEA}">
  <ds:schemaRefs/>
</ds:datastoreItem>
</file>

<file path=customXml/itemProps11.xml><?xml version="1.0" encoding="utf-8"?>
<ds:datastoreItem xmlns:ds="http://schemas.openxmlformats.org/officeDocument/2006/customXml" ds:itemID="{06B6FD97-1E52-44CF-9E4A-0C550F12E81B}">
  <ds:schemaRefs/>
</ds:datastoreItem>
</file>

<file path=customXml/itemProps12.xml><?xml version="1.0" encoding="utf-8"?>
<ds:datastoreItem xmlns:ds="http://schemas.openxmlformats.org/officeDocument/2006/customXml" ds:itemID="{41820393-1DC6-4872-BF21-04B0C5EA1D83}">
  <ds:schemaRefs/>
</ds:datastoreItem>
</file>

<file path=customXml/itemProps13.xml><?xml version="1.0" encoding="utf-8"?>
<ds:datastoreItem xmlns:ds="http://schemas.openxmlformats.org/officeDocument/2006/customXml" ds:itemID="{067C9D3D-2332-4DAA-BA6E-B137F1985FAA}">
  <ds:schemaRefs/>
</ds:datastoreItem>
</file>

<file path=customXml/itemProps14.xml><?xml version="1.0" encoding="utf-8"?>
<ds:datastoreItem xmlns:ds="http://schemas.openxmlformats.org/officeDocument/2006/customXml" ds:itemID="{D86FB0FB-E4FD-4A01-9F94-8C9B592AF981}">
  <ds:schemaRefs/>
</ds:datastoreItem>
</file>

<file path=customXml/itemProps15.xml><?xml version="1.0" encoding="utf-8"?>
<ds:datastoreItem xmlns:ds="http://schemas.openxmlformats.org/officeDocument/2006/customXml" ds:itemID="{5F24A76A-E2F8-41C4-869E-9BB40401F348}">
  <ds:schemaRefs/>
</ds:datastoreItem>
</file>

<file path=customXml/itemProps16.xml><?xml version="1.0" encoding="utf-8"?>
<ds:datastoreItem xmlns:ds="http://schemas.openxmlformats.org/officeDocument/2006/customXml" ds:itemID="{E4F71DA3-67F4-4923-A43B-91E09B709B3A}">
  <ds:schemaRefs/>
</ds:datastoreItem>
</file>

<file path=customXml/itemProps17.xml><?xml version="1.0" encoding="utf-8"?>
<ds:datastoreItem xmlns:ds="http://schemas.openxmlformats.org/officeDocument/2006/customXml" ds:itemID="{6E6D682C-61C2-4111-A084-A58AEECEBA11}">
  <ds:schemaRefs/>
</ds:datastoreItem>
</file>

<file path=customXml/itemProps18.xml><?xml version="1.0" encoding="utf-8"?>
<ds:datastoreItem xmlns:ds="http://schemas.openxmlformats.org/officeDocument/2006/customXml" ds:itemID="{92C79145-75E9-4E86-8194-3971C66ED89D}">
  <ds:schemaRefs/>
</ds:datastoreItem>
</file>

<file path=customXml/itemProps19.xml><?xml version="1.0" encoding="utf-8"?>
<ds:datastoreItem xmlns:ds="http://schemas.openxmlformats.org/officeDocument/2006/customXml" ds:itemID="{C094296E-248E-4FE4-8ADB-7B14D3E6D01B}">
  <ds:schemaRefs/>
</ds:datastoreItem>
</file>

<file path=customXml/itemProps2.xml><?xml version="1.0" encoding="utf-8"?>
<ds:datastoreItem xmlns:ds="http://schemas.openxmlformats.org/officeDocument/2006/customXml" ds:itemID="{814CED85-B9DC-4D06-B2A1-DAB48C89EF4A}">
  <ds:schemaRefs/>
</ds:datastoreItem>
</file>

<file path=customXml/itemProps20.xml><?xml version="1.0" encoding="utf-8"?>
<ds:datastoreItem xmlns:ds="http://schemas.openxmlformats.org/officeDocument/2006/customXml" ds:itemID="{783AEC60-BD2E-43A4-9D06-AA6FB1976537}">
  <ds:schemaRefs/>
</ds:datastoreItem>
</file>

<file path=customXml/itemProps21.xml><?xml version="1.0" encoding="utf-8"?>
<ds:datastoreItem xmlns:ds="http://schemas.openxmlformats.org/officeDocument/2006/customXml" ds:itemID="{E77FD9E7-DDDE-46EB-914B-857F450B99DB}">
  <ds:schemaRefs/>
</ds:datastoreItem>
</file>

<file path=customXml/itemProps22.xml><?xml version="1.0" encoding="utf-8"?>
<ds:datastoreItem xmlns:ds="http://schemas.openxmlformats.org/officeDocument/2006/customXml" ds:itemID="{42CB748B-1201-4D56-AFE6-648E2C2CF982}">
  <ds:schemaRefs/>
</ds:datastoreItem>
</file>

<file path=customXml/itemProps23.xml><?xml version="1.0" encoding="utf-8"?>
<ds:datastoreItem xmlns:ds="http://schemas.openxmlformats.org/officeDocument/2006/customXml" ds:itemID="{B30AA6E3-AFCE-4F3F-9D76-7F989AFC3562}">
  <ds:schemaRefs/>
</ds:datastoreItem>
</file>

<file path=customXml/itemProps24.xml><?xml version="1.0" encoding="utf-8"?>
<ds:datastoreItem xmlns:ds="http://schemas.openxmlformats.org/officeDocument/2006/customXml" ds:itemID="{6A467099-BE37-48D7-BC3D-884594C8A9FB}">
  <ds:schemaRefs/>
</ds:datastoreItem>
</file>

<file path=customXml/itemProps25.xml><?xml version="1.0" encoding="utf-8"?>
<ds:datastoreItem xmlns:ds="http://schemas.openxmlformats.org/officeDocument/2006/customXml" ds:itemID="{859D0FD4-3A71-4FAE-B36C-5600F1EF5497}">
  <ds:schemaRefs/>
</ds:datastoreItem>
</file>

<file path=customXml/itemProps26.xml><?xml version="1.0" encoding="utf-8"?>
<ds:datastoreItem xmlns:ds="http://schemas.openxmlformats.org/officeDocument/2006/customXml" ds:itemID="{C09F9AE1-D35E-49E7-BF81-3E1C207FC3F5}">
  <ds:schemaRefs/>
</ds:datastoreItem>
</file>

<file path=customXml/itemProps27.xml><?xml version="1.0" encoding="utf-8"?>
<ds:datastoreItem xmlns:ds="http://schemas.openxmlformats.org/officeDocument/2006/customXml" ds:itemID="{99017246-B302-4D87-A0FC-FC05C6687529}">
  <ds:schemaRefs/>
</ds:datastoreItem>
</file>

<file path=customXml/itemProps3.xml><?xml version="1.0" encoding="utf-8"?>
<ds:datastoreItem xmlns:ds="http://schemas.openxmlformats.org/officeDocument/2006/customXml" ds:itemID="{E209F275-9707-4D9C-9862-59B179E6D050}">
  <ds:schemaRefs/>
</ds:datastoreItem>
</file>

<file path=customXml/itemProps4.xml><?xml version="1.0" encoding="utf-8"?>
<ds:datastoreItem xmlns:ds="http://schemas.openxmlformats.org/officeDocument/2006/customXml" ds:itemID="{F0BA2441-BB4B-4C61-9E18-8F1A7DE03BFD}">
  <ds:schemaRefs/>
</ds:datastoreItem>
</file>

<file path=customXml/itemProps5.xml><?xml version="1.0" encoding="utf-8"?>
<ds:datastoreItem xmlns:ds="http://schemas.openxmlformats.org/officeDocument/2006/customXml" ds:itemID="{6A5D8A54-BAAA-4B43-A6D2-591317FCD2AE}">
  <ds:schemaRefs/>
</ds:datastoreItem>
</file>

<file path=customXml/itemProps6.xml><?xml version="1.0" encoding="utf-8"?>
<ds:datastoreItem xmlns:ds="http://schemas.openxmlformats.org/officeDocument/2006/customXml" ds:itemID="{160A386E-EAD5-4B84-A752-12F209E90CC1}">
  <ds:schemaRefs/>
</ds:datastoreItem>
</file>

<file path=customXml/itemProps7.xml><?xml version="1.0" encoding="utf-8"?>
<ds:datastoreItem xmlns:ds="http://schemas.openxmlformats.org/officeDocument/2006/customXml" ds:itemID="{BF173469-3337-4E3F-9A79-B3DFCE32847A}">
  <ds:schemaRefs/>
</ds:datastoreItem>
</file>

<file path=customXml/itemProps8.xml><?xml version="1.0" encoding="utf-8"?>
<ds:datastoreItem xmlns:ds="http://schemas.openxmlformats.org/officeDocument/2006/customXml" ds:itemID="{E579EE13-7530-425E-9316-A71C25001F82}">
  <ds:schemaRefs/>
</ds:datastoreItem>
</file>

<file path=customXml/itemProps9.xml><?xml version="1.0" encoding="utf-8"?>
<ds:datastoreItem xmlns:ds="http://schemas.openxmlformats.org/officeDocument/2006/customXml" ds:itemID="{A8C3FF9C-85F7-4028-A0FC-8E3A9B8159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Данные</vt:lpstr>
      <vt:lpstr>Справочники</vt:lpstr>
      <vt:lpstr>Кол-во уникальных</vt:lpstr>
      <vt:lpstr>Медиана</vt:lpstr>
      <vt:lpstr>Иерархии</vt:lpstr>
      <vt:lpstr>Набор по строкам</vt:lpstr>
      <vt:lpstr>Drill-down</vt:lpstr>
      <vt:lpstr>Функции кубов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2021-02-19T09:13:33Z</dcterms:created>
  <dcterms:modified xsi:type="dcterms:W3CDTF">2021-02-26T14:43:31Z</dcterms:modified>
</cp:coreProperties>
</file>