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pivotTables/pivotTable1.xml" ContentType="application/vnd.openxmlformats-officedocument.spreadsheetml.pivot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o\Desktop\"/>
    </mc:Choice>
  </mc:AlternateContent>
  <bookViews>
    <workbookView xWindow="0" yWindow="0" windowWidth="28800" windowHeight="13275" tabRatio="713"/>
  </bookViews>
  <sheets>
    <sheet name="Исходные данные" sheetId="1" r:id="rId1"/>
    <sheet name="PowerQuery" sheetId="4" r:id="rId2"/>
    <sheet name="PowerQuery2" sheetId="5" r:id="rId3"/>
    <sheet name="Сводная+формулы" sheetId="6" r:id="rId4"/>
    <sheet name="Только формулы" sheetId="7" r:id="rId5"/>
  </sheets>
  <externalReferences>
    <externalReference r:id="rId6"/>
  </externalReferences>
  <definedNames>
    <definedName name="ExternalData_1" localSheetId="1" hidden="1">PowerQuery!$G$5:$N$11</definedName>
    <definedName name="ExternalData_1" localSheetId="2" hidden="1">PowerQuery2!$F$4:$M$10</definedName>
  </definedNames>
  <calcPr calcId="171027"/>
  <pivotCaches>
    <pivotCache cacheId="4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7" l="1"/>
  <c r="M2" i="7"/>
  <c r="O2" i="7"/>
  <c r="E3" i="7"/>
  <c r="N5" i="7" s="1"/>
  <c r="N15" i="7" s="1"/>
  <c r="J3" i="7"/>
  <c r="K3" i="7"/>
  <c r="L3" i="7"/>
  <c r="M3" i="7"/>
  <c r="M13" i="7" s="1"/>
  <c r="N3" i="7"/>
  <c r="E4" i="7"/>
  <c r="J4" i="7"/>
  <c r="J14" i="7" s="1"/>
  <c r="K4" i="7"/>
  <c r="N4" i="7"/>
  <c r="N14" i="7" s="1"/>
  <c r="O4" i="7"/>
  <c r="E5" i="7"/>
  <c r="J5" i="7"/>
  <c r="K5" i="7"/>
  <c r="K15" i="7" s="1"/>
  <c r="L5" i="7"/>
  <c r="M5" i="7"/>
  <c r="E6" i="7"/>
  <c r="J6" i="7"/>
  <c r="K6" i="7"/>
  <c r="L6" i="7"/>
  <c r="L16" i="7" s="1"/>
  <c r="E7" i="7"/>
  <c r="O5" i="7" s="1"/>
  <c r="O15" i="7" s="1"/>
  <c r="J7" i="7"/>
  <c r="L7" i="7"/>
  <c r="M7" i="7"/>
  <c r="M17" i="7" s="1"/>
  <c r="N7" i="7"/>
  <c r="O7" i="7"/>
  <c r="E8" i="7"/>
  <c r="K7" i="7" s="1"/>
  <c r="K17" i="7" s="1"/>
  <c r="E9" i="7"/>
  <c r="M6" i="7" s="1"/>
  <c r="M16" i="7" s="1"/>
  <c r="E10" i="7"/>
  <c r="O6" i="7" s="1"/>
  <c r="O16" i="7" s="1"/>
  <c r="E11" i="7"/>
  <c r="N6" i="7" s="1"/>
  <c r="N16" i="7" s="1"/>
  <c r="E12" i="7"/>
  <c r="N2" i="7" s="1"/>
  <c r="N12" i="7" s="1"/>
  <c r="M12" i="7"/>
  <c r="O12" i="7"/>
  <c r="E13" i="7"/>
  <c r="J2" i="7" s="1"/>
  <c r="J12" i="7" s="1"/>
  <c r="J13" i="7"/>
  <c r="K13" i="7"/>
  <c r="L13" i="7"/>
  <c r="N13" i="7"/>
  <c r="E14" i="7"/>
  <c r="K2" i="7" s="1"/>
  <c r="K12" i="7" s="1"/>
  <c r="K14" i="7"/>
  <c r="O14" i="7"/>
  <c r="E15" i="7"/>
  <c r="L2" i="7" s="1"/>
  <c r="L12" i="7" s="1"/>
  <c r="J15" i="7"/>
  <c r="L15" i="7"/>
  <c r="M15" i="7"/>
  <c r="E16" i="7"/>
  <c r="O3" i="7" s="1"/>
  <c r="O13" i="7" s="1"/>
  <c r="J16" i="7"/>
  <c r="K16" i="7"/>
  <c r="E17" i="7"/>
  <c r="J17" i="7"/>
  <c r="L17" i="7"/>
  <c r="N17" i="7"/>
  <c r="O17" i="7"/>
  <c r="E18" i="7"/>
  <c r="L4" i="7" s="1"/>
  <c r="L14" i="7" s="1"/>
  <c r="E19" i="7"/>
  <c r="M4" i="7" s="1"/>
  <c r="M14" i="7" s="1"/>
  <c r="E20" i="7"/>
  <c r="E2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L15" i="6"/>
  <c r="M15" i="6"/>
  <c r="N15" i="6"/>
  <c r="O15" i="6"/>
  <c r="P15" i="6"/>
  <c r="Q15" i="6"/>
  <c r="E16" i="6"/>
  <c r="L16" i="6"/>
  <c r="M16" i="6"/>
  <c r="N16" i="6"/>
  <c r="O16" i="6"/>
  <c r="P16" i="6"/>
  <c r="Q16" i="6"/>
  <c r="E17" i="6"/>
  <c r="L17" i="6"/>
  <c r="M17" i="6"/>
  <c r="N17" i="6"/>
  <c r="O17" i="6"/>
  <c r="P17" i="6"/>
  <c r="Q17" i="6"/>
  <c r="E18" i="6"/>
  <c r="L18" i="6"/>
  <c r="M18" i="6"/>
  <c r="N18" i="6"/>
  <c r="O18" i="6"/>
  <c r="P18" i="6"/>
  <c r="Q18" i="6"/>
  <c r="E19" i="6"/>
  <c r="L19" i="6"/>
  <c r="M19" i="6"/>
  <c r="N19" i="6"/>
  <c r="O19" i="6"/>
  <c r="P19" i="6"/>
  <c r="Q19" i="6"/>
  <c r="E20" i="6"/>
  <c r="L20" i="6"/>
  <c r="M20" i="6"/>
  <c r="N20" i="6"/>
  <c r="O20" i="6"/>
  <c r="P20" i="6"/>
  <c r="Q20" i="6"/>
</calcChain>
</file>

<file path=xl/connections.xml><?xml version="1.0" encoding="utf-8"?>
<connections xmlns="http://schemas.openxmlformats.org/spreadsheetml/2006/main">
  <connection id="1" keepAlive="1" name="Запрос — ТаблПоставок" description="Соединение с запросом &quot;ТаблПоставок&quot; в книге." type="5" refreshedVersion="6" background="1" saveData="1">
    <dbPr connection="Provider=Microsoft.Mashup.OleDb.1;Data Source=$Workbook$;Location=ТаблПоставок;Extended Properties=&quot;&quot;" command="SELECT * FROM [ТаблПоставок]"/>
  </connection>
  <connection id="2" keepAlive="1" name="Запрос — ТаблПоставок2" description="Соединение с запросом &quot;ТаблПоставок2&quot; в книге." type="5" refreshedVersion="6" background="1" saveData="1">
    <dbPr connection="Provider=Microsoft.Mashup.OleDb.1;Data Source=$Workbook$;Location=ТаблПоставок2;Extended Properties=&quot;&quot;" command="SELECT * FROM [ТаблПоставок2]"/>
  </connection>
</connections>
</file>

<file path=xl/sharedStrings.xml><?xml version="1.0" encoding="utf-8"?>
<sst xmlns="http://schemas.openxmlformats.org/spreadsheetml/2006/main" count="632" uniqueCount="54">
  <si>
    <t>Страна</t>
  </si>
  <si>
    <t>Город</t>
  </si>
  <si>
    <t>Месяц</t>
  </si>
  <si>
    <t>Контейнер</t>
  </si>
  <si>
    <t>Россия</t>
  </si>
  <si>
    <t>Москва</t>
  </si>
  <si>
    <t>янв</t>
  </si>
  <si>
    <t>3GQ-794</t>
  </si>
  <si>
    <t>май</t>
  </si>
  <si>
    <t>D7H-481</t>
  </si>
  <si>
    <t>мар</t>
  </si>
  <si>
    <t>OHB-121</t>
  </si>
  <si>
    <t>Самара</t>
  </si>
  <si>
    <t>AEV-111</t>
  </si>
  <si>
    <t>апр</t>
  </si>
  <si>
    <t>QZJ-330</t>
  </si>
  <si>
    <t>июн</t>
  </si>
  <si>
    <t>HIW-465</t>
  </si>
  <si>
    <t>фев</t>
  </si>
  <si>
    <t>70U-145</t>
  </si>
  <si>
    <t>Питер</t>
  </si>
  <si>
    <t>XBI-514</t>
  </si>
  <si>
    <t>N48-604</t>
  </si>
  <si>
    <t>5GE-150</t>
  </si>
  <si>
    <t>Казахстан</t>
  </si>
  <si>
    <t>Алматы</t>
  </si>
  <si>
    <t>7Y0-614</t>
  </si>
  <si>
    <t>L6Y-960</t>
  </si>
  <si>
    <t>BS8-273</t>
  </si>
  <si>
    <t>13J-691</t>
  </si>
  <si>
    <t>Астана</t>
  </si>
  <si>
    <t>LCH-184</t>
  </si>
  <si>
    <t>Павлодар</t>
  </si>
  <si>
    <t>H8Q-523</t>
  </si>
  <si>
    <t>1ME-839</t>
  </si>
  <si>
    <t>NHE-646</t>
  </si>
  <si>
    <t>0EC-235</t>
  </si>
  <si>
    <t>ABC-777</t>
  </si>
  <si>
    <t>YTY-323</t>
  </si>
  <si>
    <t>YIN-872</t>
  </si>
  <si>
    <t>LSE-090</t>
  </si>
  <si>
    <t/>
  </si>
  <si>
    <t>CPK-333</t>
  </si>
  <si>
    <t>SOL-304</t>
  </si>
  <si>
    <t>VSL-920</t>
  </si>
  <si>
    <t>UYD-342</t>
  </si>
  <si>
    <t>0EC-235,YIN-872,LSE-090</t>
  </si>
  <si>
    <t>3GQ-794,CPK-333</t>
  </si>
  <si>
    <t>OHB-121,ABC-777</t>
  </si>
  <si>
    <t>D7H-481,SOL-304,VSL-920</t>
  </si>
  <si>
    <t>AEV-111,YTY-323</t>
  </si>
  <si>
    <t xml:space="preserve"> </t>
  </si>
  <si>
    <t>Сумма по полю Номер строки</t>
  </si>
  <si>
    <t>Номер строки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</si>
</sst>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DEBF7"/>
        <bgColor rgb="FFDDEBF7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rgb="FF9BC2E6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/>
    </xf>
    <xf numFmtId="0" fontId="3" fillId="3" borderId="3" xfId="0" applyFont="1" applyFill="1" applyBorder="1"/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NumberFormat="1" applyFont="1" applyFill="1" applyBorder="1" applyAlignment="1">
      <alignment horizontal="center"/>
    </xf>
    <xf numFmtId="0" fontId="3" fillId="0" borderId="3" xfId="0" applyFont="1" applyFill="1" applyBorder="1"/>
    <xf numFmtId="0" fontId="0" fillId="0" borderId="0" xfId="0" applyNumberFormat="1"/>
    <xf numFmtId="0" fontId="4" fillId="0" borderId="0" xfId="1"/>
    <xf numFmtId="0" fontId="4" fillId="0" borderId="0" xfId="1" applyNumberFormat="1" applyAlignment="1">
      <alignment horizontal="center"/>
    </xf>
    <xf numFmtId="0" fontId="2" fillId="0" borderId="2" xfId="1" applyFont="1" applyBorder="1"/>
    <xf numFmtId="0" fontId="4" fillId="0" borderId="0" xfId="1" applyAlignment="1">
      <alignment horizontal="center"/>
    </xf>
    <xf numFmtId="0" fontId="2" fillId="0" borderId="0" xfId="1" applyFont="1"/>
    <xf numFmtId="0" fontId="2" fillId="2" borderId="2" xfId="1" applyFont="1" applyFill="1" applyBorder="1"/>
    <xf numFmtId="0" fontId="4" fillId="0" borderId="0" xfId="1" applyNumberFormat="1"/>
    <xf numFmtId="0" fontId="4" fillId="0" borderId="0" xfId="1" pivotButton="1"/>
  </cellXfs>
  <cellStyles count="2">
    <cellStyle name="Обычный" xfId="0" builtinId="0"/>
    <cellStyle name="Обычный 2" xfId="1"/>
  </cellStyles>
  <dxfs count="24">
    <dxf>
      <numFmt numFmtId="0" formatCode="General"/>
    </dxf>
    <dxf>
      <alignment horizontal="center" vertical="bottom" textRotation="0" wrapText="0" indent="0" justifyLastLine="0" shrinkToFit="0" readingOrder="0"/>
    </dxf>
    <dxf>
      <numFmt numFmtId="0" formatCode="General"/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7</xdr:row>
      <xdr:rowOff>152400</xdr:rowOff>
    </xdr:from>
    <xdr:to>
      <xdr:col>5</xdr:col>
      <xdr:colOff>285750</xdr:colOff>
      <xdr:row>9</xdr:row>
      <xdr:rowOff>161925</xdr:rowOff>
    </xdr:to>
    <xdr:sp macro="" textlink="">
      <xdr:nvSpPr>
        <xdr:cNvPr id="2" name="Стрелка: вправо 1">
          <a:extLst>
            <a:ext uri="{FF2B5EF4-FFF2-40B4-BE49-F238E27FC236}">
              <a16:creationId xmlns:a16="http://schemas.microsoft.com/office/drawing/2014/main" id="{4210A839-2D41-4566-95E8-8A5770B47F8D}"/>
            </a:ext>
          </a:extLst>
        </xdr:cNvPr>
        <xdr:cNvSpPr/>
      </xdr:nvSpPr>
      <xdr:spPr>
        <a:xfrm>
          <a:off x="3324225" y="1485900"/>
          <a:ext cx="628650" cy="390525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7;&#1072;&#1075;&#1088;&#1091;&#1079;&#1082;&#1080;\pivot-with-tex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</sheetNames>
    <sheetDataSet>
      <sheetData sheetId="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047;&#1072;&#1075;&#1088;&#1091;&#1079;&#1082;&#1080;\pivot-with-text%20(1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ikolay Pavlov" refreshedDate="42930.012008333331" createdVersion="6" refreshedVersion="6" minRefreshableVersion="3" recordCount="19">
  <cacheSource type="worksheet">
    <worksheetSource name="Поставки3" r:id="rId2"/>
  </cacheSource>
  <cacheFields count="5">
    <cacheField name="Страна" numFmtId="0">
      <sharedItems count="2">
        <s v="Россия"/>
        <s v="Казахстан"/>
      </sharedItems>
    </cacheField>
    <cacheField name="Город" numFmtId="0">
      <sharedItems count="6">
        <s v="Москва"/>
        <s v="Самара"/>
        <s v="Питер"/>
        <s v="Алматы"/>
        <s v="Астана"/>
        <s v="Павлодар"/>
      </sharedItems>
    </cacheField>
    <cacheField name="Месяц" numFmtId="0">
      <sharedItems count="6">
        <s v="янв"/>
        <s v="май"/>
        <s v="мар"/>
        <s v="апр"/>
        <s v="июн"/>
        <s v="фев"/>
      </sharedItems>
    </cacheField>
    <cacheField name="Контейнер" numFmtId="0">
      <sharedItems/>
    </cacheField>
    <cacheField name="Номер строки" numFmtId="0">
      <sharedItems containsSemiMixedTypes="0" containsString="0" containsNumber="1" containsInteger="1" minValue="1" maxValue="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x v="0"/>
    <x v="0"/>
    <s v="3GQ-794"/>
    <n v="1"/>
  </r>
  <r>
    <x v="0"/>
    <x v="0"/>
    <x v="1"/>
    <s v="D7H-481"/>
    <n v="2"/>
  </r>
  <r>
    <x v="0"/>
    <x v="0"/>
    <x v="2"/>
    <s v="OHB-121"/>
    <n v="3"/>
  </r>
  <r>
    <x v="0"/>
    <x v="1"/>
    <x v="0"/>
    <s v="AEV-111"/>
    <n v="4"/>
  </r>
  <r>
    <x v="0"/>
    <x v="1"/>
    <x v="3"/>
    <s v="QZJ-330"/>
    <n v="5"/>
  </r>
  <r>
    <x v="0"/>
    <x v="0"/>
    <x v="4"/>
    <s v="HIW-465"/>
    <n v="6"/>
  </r>
  <r>
    <x v="0"/>
    <x v="1"/>
    <x v="5"/>
    <s v="70U-145"/>
    <n v="7"/>
  </r>
  <r>
    <x v="0"/>
    <x v="2"/>
    <x v="3"/>
    <s v="XBI-514"/>
    <n v="8"/>
  </r>
  <r>
    <x v="0"/>
    <x v="2"/>
    <x v="4"/>
    <s v="N48-604"/>
    <n v="9"/>
  </r>
  <r>
    <x v="0"/>
    <x v="2"/>
    <x v="1"/>
    <s v="5GE-150"/>
    <n v="10"/>
  </r>
  <r>
    <x v="1"/>
    <x v="3"/>
    <x v="1"/>
    <s v="7Y0-614"/>
    <n v="11"/>
  </r>
  <r>
    <x v="1"/>
    <x v="3"/>
    <x v="0"/>
    <s v="L6Y-960"/>
    <n v="12"/>
  </r>
  <r>
    <x v="1"/>
    <x v="3"/>
    <x v="5"/>
    <s v="BS8-273"/>
    <n v="13"/>
  </r>
  <r>
    <x v="1"/>
    <x v="3"/>
    <x v="2"/>
    <s v="13J-691"/>
    <n v="14"/>
  </r>
  <r>
    <x v="1"/>
    <x v="4"/>
    <x v="4"/>
    <s v="LCH-184"/>
    <n v="15"/>
  </r>
  <r>
    <x v="1"/>
    <x v="5"/>
    <x v="0"/>
    <s v="H8Q-523"/>
    <n v="16"/>
  </r>
  <r>
    <x v="1"/>
    <x v="5"/>
    <x v="2"/>
    <s v="1ME-839"/>
    <n v="17"/>
  </r>
  <r>
    <x v="1"/>
    <x v="5"/>
    <x v="3"/>
    <s v="NHE-646"/>
    <n v="18"/>
  </r>
  <r>
    <x v="1"/>
    <x v="5"/>
    <x v="1"/>
    <s v="0EC-235"/>
    <n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4" applyNumberFormats="0" applyBorderFormats="0" applyFontFormats="0" applyPatternFormats="0" applyAlignmentFormats="0" applyWidthHeightFormats="1" dataCaption="Значения" updatedVersion="6" minRefreshableVersion="3" rowGrandTotals="0" colGrandTotals="0" itemPrintTitles="1" createdVersion="6" indent="0" compact="0" compactData="0" multipleFieldFilters="0">
  <location ref="J3:Q10" firstHeaderRow="1" firstDataRow="2" firstDataCol="2"/>
  <pivotFields count="5">
    <pivotField axis="axisRow" compact="0" outline="0" showAll="0" defaultSubtotal="0">
      <items count="2">
        <item x="1"/>
        <item x="0"/>
      </items>
    </pivotField>
    <pivotField axis="axisRow" compact="0" outline="0" showAll="0">
      <items count="7">
        <item x="3"/>
        <item x="4"/>
        <item x="0"/>
        <item x="5"/>
        <item x="2"/>
        <item x="1"/>
        <item t="default"/>
      </items>
    </pivotField>
    <pivotField axis="axisCol" compact="0" outline="0" showAll="0">
      <items count="7">
        <item x="0"/>
        <item x="5"/>
        <item x="2"/>
        <item x="3"/>
        <item x="1"/>
        <item x="4"/>
        <item t="default"/>
      </items>
    </pivotField>
    <pivotField compact="0" outline="0" showAll="0" defaultSubtotal="0"/>
    <pivotField dataField="1" compact="0" outline="0" showAll="0"/>
  </pivotFields>
  <rowFields count="2">
    <field x="0"/>
    <field x="1"/>
  </rowFields>
  <rowItems count="6">
    <i>
      <x/>
      <x/>
    </i>
    <i r="1">
      <x v="1"/>
    </i>
    <i r="1">
      <x v="3"/>
    </i>
    <i>
      <x v="1"/>
      <x v="2"/>
    </i>
    <i r="1">
      <x v="4"/>
    </i>
    <i r="1">
      <x v="5"/>
    </i>
  </rowItems>
  <colFields count="1">
    <field x="2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Сумма по полю Номер строки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9">
    <queryTableFields count="8">
      <queryTableField id="1" name="Страна" tableColumnId="1"/>
      <queryTableField id="2" name="Город" tableColumnId="2"/>
      <queryTableField id="3" name="янв" tableColumnId="3"/>
      <queryTableField id="4" name="фев" tableColumnId="4"/>
      <queryTableField id="5" name="мар" tableColumnId="5"/>
      <queryTableField id="6" name="апр" tableColumnId="6"/>
      <queryTableField id="7" name="май" tableColumnId="7"/>
      <queryTableField id="8" name="июн" tableColumnId="8"/>
    </queryTableFields>
  </queryTableRefresh>
</queryTable>
</file>

<file path=xl/queryTables/queryTable2.xml><?xml version="1.0" encoding="utf-8"?>
<queryTable xmlns="http://schemas.openxmlformats.org/spreadsheetml/2006/main" name="ExternalData_1" connectionId="2" autoFormatId="16" applyNumberFormats="0" applyBorderFormats="0" applyFontFormats="0" applyPatternFormats="0" applyAlignmentFormats="0" applyWidthHeightFormats="0">
  <queryTableRefresh nextId="9">
    <queryTableFields count="8">
      <queryTableField id="1" name="Страна" tableColumnId="1"/>
      <queryTableField id="2" name="Город" tableColumnId="2"/>
      <queryTableField id="3" name="янв" tableColumnId="3"/>
      <queryTableField id="4" name="фев" tableColumnId="4"/>
      <queryTableField id="5" name="мар" tableColumnId="5"/>
      <queryTableField id="6" name="апр" tableColumnId="6"/>
      <queryTableField id="7" name="май" tableColumnId="7"/>
      <queryTableField id="8" name="июн" tableColumnId="8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1" name="ТаблПоставок" displayName="ТаблПоставок" ref="A1:D21" totalsRowShown="0" headerRowDxfId="22" headerRowBorderDxfId="23">
  <autoFilter ref="A1:D21"/>
  <tableColumns count="4">
    <tableColumn id="1" name="Страна"/>
    <tableColumn id="2" name="Город"/>
    <tableColumn id="3" name="Месяц"/>
    <tableColumn id="4" name="Контейнер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ТаблПоставок_2" displayName="ТаблПоставок_2" ref="G5:N11" tableType="queryTable" totalsRowShown="0">
  <autoFilter ref="G5:N11"/>
  <tableColumns count="8">
    <tableColumn id="1" uniqueName="1" name="Страна" queryTableFieldId="1" dataDxfId="21"/>
    <tableColumn id="2" uniqueName="2" name="Город" queryTableFieldId="2" dataDxfId="20"/>
    <tableColumn id="3" uniqueName="3" name="янв" queryTableFieldId="3" dataDxfId="19"/>
    <tableColumn id="4" uniqueName="4" name="фев" queryTableFieldId="4" dataDxfId="18"/>
    <tableColumn id="5" uniqueName="5" name="мар" queryTableFieldId="5" dataDxfId="17"/>
    <tableColumn id="6" uniqueName="6" name="апр" queryTableFieldId="6" dataDxfId="16"/>
    <tableColumn id="7" uniqueName="7" name="май" queryTableFieldId="7" dataDxfId="15"/>
    <tableColumn id="8" uniqueName="8" name="июн" queryTableFieldId="8" dataDxfId="14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3" name="ТаблПоставок2" displayName="ТаблПоставок2" ref="A1:D27" totalsRowShown="0" headerRowDxfId="12" headerRowBorderDxfId="13">
  <autoFilter ref="A1:D27"/>
  <tableColumns count="4">
    <tableColumn id="1" name="Страна"/>
    <tableColumn id="2" name="Город"/>
    <tableColumn id="3" name="Месяц"/>
    <tableColumn id="4" name="Контейнер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ТаблПоставок2_2" displayName="ТаблПоставок2_2" ref="F4:M10" tableType="queryTable" totalsRowShown="0">
  <autoFilter ref="F4:M10"/>
  <tableColumns count="8">
    <tableColumn id="1" uniqueName="1" name="Страна" queryTableFieldId="1" dataDxfId="11"/>
    <tableColumn id="2" uniqueName="2" name="Город" queryTableFieldId="2" dataDxfId="10"/>
    <tableColumn id="3" uniqueName="3" name="янв" queryTableFieldId="3" dataDxfId="9"/>
    <tableColumn id="4" uniqueName="4" name="фев" queryTableFieldId="4" dataDxfId="8"/>
    <tableColumn id="5" uniqueName="5" name="мар" queryTableFieldId="5" dataDxfId="7"/>
    <tableColumn id="6" uniqueName="6" name="апр" queryTableFieldId="6" dataDxfId="6"/>
    <tableColumn id="7" uniqueName="7" name="май" queryTableFieldId="7" dataDxfId="5"/>
    <tableColumn id="8" uniqueName="8" name="июн" queryTableFieldId="8" dataDxfId="4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id="5" name="Поставки3" displayName="Поставки3" ref="A1:E20" totalsRowShown="0">
  <tableColumns count="5">
    <tableColumn id="1" name="Страна"/>
    <tableColumn id="2" name="Город"/>
    <tableColumn id="3" name="Месяц"/>
    <tableColumn id="4" name="Контейнер" dataDxfId="3"/>
    <tableColumn id="5" name="Номер строки" dataDxfId="2">
      <calculatedColumnFormula>ROW()-ROW(Поставки3[[#Headers],[Номер строки]])</calculatedColumnFormula>
    </tableColumn>
  </tableColumns>
  <tableStyleInfo name="TableStyleDark9" showFirstColumn="0" showLastColumn="0" showRowStripes="1" showColumnStripes="0"/>
</table>
</file>

<file path=xl/tables/table6.xml><?xml version="1.0" encoding="utf-8"?>
<table xmlns="http://schemas.openxmlformats.org/spreadsheetml/2006/main" id="6" name="Поставки4" displayName="Поставки4" ref="A1:E20" totalsRowShown="0">
  <tableColumns count="5">
    <tableColumn id="1" name="Страна"/>
    <tableColumn id="2" name="Город"/>
    <tableColumn id="3" name="Месяц"/>
    <tableColumn id="4" name="Контейнер" dataDxfId="1"/>
    <tableColumn id="5" name="Номер строки" dataDxfId="0">
      <calculatedColumnFormula>ROW()-ROW(Поставки4[[#Headers],[Номер строки]])</calculatedColumnFormula>
    </tableColumn>
  </tableColumns>
  <tableStyleInfo name="TableStyleDark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I7" sqref="I7:N12"/>
    </sheetView>
  </sheetViews>
  <sheetFormatPr defaultRowHeight="15" x14ac:dyDescent="0.25"/>
  <cols>
    <col min="1" max="1" width="12.140625" customWidth="1"/>
    <col min="2" max="2" width="12.5703125" customWidth="1"/>
    <col min="3" max="3" width="10.140625" customWidth="1"/>
    <col min="4" max="4" width="11" bestFit="1" customWidth="1"/>
    <col min="7" max="7" width="11.5703125" customWidth="1"/>
    <col min="8" max="8" width="10.85546875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14" x14ac:dyDescent="0.25">
      <c r="A2" t="s">
        <v>4</v>
      </c>
      <c r="B2" t="s">
        <v>5</v>
      </c>
      <c r="C2" t="s">
        <v>6</v>
      </c>
      <c r="D2" t="s">
        <v>7</v>
      </c>
    </row>
    <row r="3" spans="1:14" x14ac:dyDescent="0.25">
      <c r="A3" t="s">
        <v>4</v>
      </c>
      <c r="B3" t="s">
        <v>5</v>
      </c>
      <c r="C3" t="s">
        <v>8</v>
      </c>
      <c r="D3" t="s">
        <v>9</v>
      </c>
    </row>
    <row r="4" spans="1:14" x14ac:dyDescent="0.25">
      <c r="A4" t="s">
        <v>4</v>
      </c>
      <c r="B4" t="s">
        <v>5</v>
      </c>
      <c r="C4" t="s">
        <v>10</v>
      </c>
      <c r="D4" t="s">
        <v>11</v>
      </c>
    </row>
    <row r="5" spans="1:14" x14ac:dyDescent="0.25">
      <c r="A5" t="s">
        <v>4</v>
      </c>
      <c r="B5" t="s">
        <v>12</v>
      </c>
      <c r="C5" t="s">
        <v>6</v>
      </c>
      <c r="D5" t="s">
        <v>13</v>
      </c>
    </row>
    <row r="6" spans="1:14" x14ac:dyDescent="0.25">
      <c r="A6" t="s">
        <v>4</v>
      </c>
      <c r="B6" t="s">
        <v>12</v>
      </c>
      <c r="C6" t="s">
        <v>14</v>
      </c>
      <c r="D6" t="s">
        <v>15</v>
      </c>
      <c r="G6" s="2" t="s">
        <v>0</v>
      </c>
      <c r="H6" s="2" t="s">
        <v>1</v>
      </c>
      <c r="I6" s="2" t="s">
        <v>6</v>
      </c>
      <c r="J6" s="2" t="s">
        <v>18</v>
      </c>
      <c r="K6" s="2" t="s">
        <v>10</v>
      </c>
      <c r="L6" s="2" t="s">
        <v>14</v>
      </c>
      <c r="M6" s="2" t="s">
        <v>8</v>
      </c>
      <c r="N6" s="2" t="s">
        <v>16</v>
      </c>
    </row>
    <row r="7" spans="1:14" x14ac:dyDescent="0.25">
      <c r="A7" t="s">
        <v>4</v>
      </c>
      <c r="B7" t="s">
        <v>5</v>
      </c>
      <c r="C7" t="s">
        <v>16</v>
      </c>
      <c r="D7" t="s">
        <v>17</v>
      </c>
      <c r="G7" s="3" t="s">
        <v>24</v>
      </c>
      <c r="H7" s="4" t="s">
        <v>25</v>
      </c>
      <c r="I7" s="5" t="s">
        <v>27</v>
      </c>
      <c r="J7" s="5" t="s">
        <v>28</v>
      </c>
      <c r="K7" s="5" t="s">
        <v>29</v>
      </c>
      <c r="L7" s="5" t="s">
        <v>41</v>
      </c>
      <c r="M7" s="5" t="s">
        <v>26</v>
      </c>
      <c r="N7" s="5" t="s">
        <v>41</v>
      </c>
    </row>
    <row r="8" spans="1:14" x14ac:dyDescent="0.25">
      <c r="A8" t="s">
        <v>4</v>
      </c>
      <c r="B8" t="s">
        <v>12</v>
      </c>
      <c r="C8" t="s">
        <v>18</v>
      </c>
      <c r="D8" t="s">
        <v>19</v>
      </c>
      <c r="G8" s="3"/>
      <c r="H8" s="4" t="s">
        <v>30</v>
      </c>
      <c r="I8" s="5" t="s">
        <v>41</v>
      </c>
      <c r="J8" s="5" t="s">
        <v>41</v>
      </c>
      <c r="K8" s="5" t="s">
        <v>41</v>
      </c>
      <c r="L8" s="5" t="s">
        <v>41</v>
      </c>
      <c r="M8" s="5" t="s">
        <v>41</v>
      </c>
      <c r="N8" s="5" t="s">
        <v>31</v>
      </c>
    </row>
    <row r="9" spans="1:14" x14ac:dyDescent="0.25">
      <c r="A9" t="s">
        <v>4</v>
      </c>
      <c r="B9" t="s">
        <v>20</v>
      </c>
      <c r="C9" t="s">
        <v>14</v>
      </c>
      <c r="D9" t="s">
        <v>21</v>
      </c>
      <c r="G9" s="6"/>
      <c r="H9" s="4" t="s">
        <v>32</v>
      </c>
      <c r="I9" s="5" t="s">
        <v>33</v>
      </c>
      <c r="J9" s="5" t="s">
        <v>41</v>
      </c>
      <c r="K9" s="5" t="s">
        <v>34</v>
      </c>
      <c r="L9" s="5" t="s">
        <v>35</v>
      </c>
      <c r="M9" s="5" t="s">
        <v>36</v>
      </c>
      <c r="N9" s="5" t="s">
        <v>41</v>
      </c>
    </row>
    <row r="10" spans="1:14" x14ac:dyDescent="0.25">
      <c r="A10" t="s">
        <v>4</v>
      </c>
      <c r="B10" t="s">
        <v>20</v>
      </c>
      <c r="C10" t="s">
        <v>16</v>
      </c>
      <c r="D10" t="s">
        <v>22</v>
      </c>
      <c r="G10" s="3" t="s">
        <v>4</v>
      </c>
      <c r="H10" s="4" t="s">
        <v>5</v>
      </c>
      <c r="I10" s="5" t="s">
        <v>7</v>
      </c>
      <c r="J10" s="5" t="s">
        <v>41</v>
      </c>
      <c r="K10" s="5" t="s">
        <v>11</v>
      </c>
      <c r="L10" s="5" t="s">
        <v>41</v>
      </c>
      <c r="M10" s="5" t="s">
        <v>9</v>
      </c>
      <c r="N10" s="5" t="s">
        <v>17</v>
      </c>
    </row>
    <row r="11" spans="1:14" x14ac:dyDescent="0.25">
      <c r="A11" t="s">
        <v>4</v>
      </c>
      <c r="B11" t="s">
        <v>20</v>
      </c>
      <c r="C11" t="s">
        <v>8</v>
      </c>
      <c r="D11" t="s">
        <v>23</v>
      </c>
      <c r="G11" s="3"/>
      <c r="H11" s="4" t="s">
        <v>20</v>
      </c>
      <c r="I11" s="5" t="s">
        <v>41</v>
      </c>
      <c r="J11" s="5" t="s">
        <v>41</v>
      </c>
      <c r="K11" s="5" t="s">
        <v>41</v>
      </c>
      <c r="L11" s="5" t="s">
        <v>21</v>
      </c>
      <c r="M11" s="5" t="s">
        <v>23</v>
      </c>
      <c r="N11" s="5" t="s">
        <v>22</v>
      </c>
    </row>
    <row r="12" spans="1:14" x14ac:dyDescent="0.25">
      <c r="A12" t="s">
        <v>24</v>
      </c>
      <c r="B12" t="s">
        <v>25</v>
      </c>
      <c r="C12" t="s">
        <v>8</v>
      </c>
      <c r="D12" t="s">
        <v>26</v>
      </c>
      <c r="G12" s="6"/>
      <c r="H12" s="4" t="s">
        <v>12</v>
      </c>
      <c r="I12" s="5" t="s">
        <v>13</v>
      </c>
      <c r="J12" s="5" t="s">
        <v>19</v>
      </c>
      <c r="K12" s="5" t="s">
        <v>41</v>
      </c>
      <c r="L12" s="5" t="s">
        <v>15</v>
      </c>
      <c r="M12" s="5" t="s">
        <v>41</v>
      </c>
      <c r="N12" s="5" t="s">
        <v>41</v>
      </c>
    </row>
    <row r="13" spans="1:14" x14ac:dyDescent="0.25">
      <c r="A13" t="s">
        <v>24</v>
      </c>
      <c r="B13" t="s">
        <v>25</v>
      </c>
      <c r="C13" t="s">
        <v>6</v>
      </c>
      <c r="D13" t="s">
        <v>27</v>
      </c>
    </row>
    <row r="14" spans="1:14" x14ac:dyDescent="0.25">
      <c r="A14" t="s">
        <v>24</v>
      </c>
      <c r="B14" t="s">
        <v>25</v>
      </c>
      <c r="C14" t="s">
        <v>18</v>
      </c>
      <c r="D14" t="s">
        <v>28</v>
      </c>
    </row>
    <row r="15" spans="1:14" x14ac:dyDescent="0.25">
      <c r="A15" t="s">
        <v>24</v>
      </c>
      <c r="B15" t="s">
        <v>25</v>
      </c>
      <c r="C15" t="s">
        <v>10</v>
      </c>
      <c r="D15" t="s">
        <v>29</v>
      </c>
    </row>
    <row r="16" spans="1:14" x14ac:dyDescent="0.25">
      <c r="A16" t="s">
        <v>24</v>
      </c>
      <c r="B16" t="s">
        <v>30</v>
      </c>
      <c r="C16" t="s">
        <v>16</v>
      </c>
      <c r="D16" t="s">
        <v>31</v>
      </c>
    </row>
    <row r="17" spans="1:4" x14ac:dyDescent="0.25">
      <c r="A17" t="s">
        <v>24</v>
      </c>
      <c r="B17" t="s">
        <v>32</v>
      </c>
      <c r="C17" t="s">
        <v>6</v>
      </c>
      <c r="D17" t="s">
        <v>33</v>
      </c>
    </row>
    <row r="18" spans="1:4" x14ac:dyDescent="0.25">
      <c r="A18" t="s">
        <v>24</v>
      </c>
      <c r="B18" t="s">
        <v>32</v>
      </c>
      <c r="C18" t="s">
        <v>10</v>
      </c>
      <c r="D18" t="s">
        <v>34</v>
      </c>
    </row>
    <row r="19" spans="1:4" x14ac:dyDescent="0.25">
      <c r="A19" t="s">
        <v>24</v>
      </c>
      <c r="B19" t="s">
        <v>32</v>
      </c>
      <c r="C19" t="s">
        <v>14</v>
      </c>
      <c r="D19" t="s">
        <v>35</v>
      </c>
    </row>
    <row r="20" spans="1:4" x14ac:dyDescent="0.25">
      <c r="A20" t="s">
        <v>24</v>
      </c>
      <c r="B20" t="s">
        <v>32</v>
      </c>
      <c r="C20" t="s">
        <v>8</v>
      </c>
      <c r="D20" t="s">
        <v>36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M9" sqref="M9"/>
    </sheetView>
  </sheetViews>
  <sheetFormatPr defaultRowHeight="15" x14ac:dyDescent="0.25"/>
  <cols>
    <col min="1" max="1" width="12.140625" customWidth="1"/>
    <col min="2" max="2" width="12.5703125" customWidth="1"/>
    <col min="3" max="3" width="10.140625" customWidth="1"/>
    <col min="4" max="4" width="13.140625" customWidth="1"/>
    <col min="7" max="7" width="9.85546875" customWidth="1"/>
    <col min="8" max="8" width="9.85546875" bestFit="1" customWidth="1"/>
    <col min="9" max="9" width="8.42578125" customWidth="1"/>
    <col min="10" max="10" width="8.28515625" customWidth="1"/>
    <col min="11" max="11" width="8.5703125" customWidth="1"/>
    <col min="12" max="12" width="8.42578125" customWidth="1"/>
    <col min="13" max="13" width="8.28515625" customWidth="1"/>
    <col min="14" max="14" width="8.42578125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14" x14ac:dyDescent="0.25">
      <c r="A2" t="s">
        <v>4</v>
      </c>
      <c r="B2" t="s">
        <v>5</v>
      </c>
      <c r="C2" t="s">
        <v>6</v>
      </c>
      <c r="D2" t="s">
        <v>7</v>
      </c>
    </row>
    <row r="3" spans="1:14" x14ac:dyDescent="0.25">
      <c r="A3" t="s">
        <v>4</v>
      </c>
      <c r="B3" t="s">
        <v>5</v>
      </c>
      <c r="C3" t="s">
        <v>8</v>
      </c>
      <c r="D3" t="s">
        <v>9</v>
      </c>
    </row>
    <row r="4" spans="1:14" x14ac:dyDescent="0.25">
      <c r="A4" t="s">
        <v>4</v>
      </c>
      <c r="B4" t="s">
        <v>5</v>
      </c>
      <c r="C4" t="s">
        <v>10</v>
      </c>
      <c r="D4" t="s">
        <v>11</v>
      </c>
    </row>
    <row r="5" spans="1:14" x14ac:dyDescent="0.25">
      <c r="A5" t="s">
        <v>4</v>
      </c>
      <c r="B5" t="s">
        <v>12</v>
      </c>
      <c r="C5" t="s">
        <v>6</v>
      </c>
      <c r="D5" t="s">
        <v>13</v>
      </c>
      <c r="G5" t="s">
        <v>0</v>
      </c>
      <c r="H5" t="s">
        <v>1</v>
      </c>
      <c r="I5" t="s">
        <v>6</v>
      </c>
      <c r="J5" t="s">
        <v>18</v>
      </c>
      <c r="K5" t="s">
        <v>10</v>
      </c>
      <c r="L5" t="s">
        <v>14</v>
      </c>
      <c r="M5" t="s">
        <v>8</v>
      </c>
      <c r="N5" t="s">
        <v>16</v>
      </c>
    </row>
    <row r="6" spans="1:14" x14ac:dyDescent="0.25">
      <c r="A6" t="s">
        <v>4</v>
      </c>
      <c r="B6" t="s">
        <v>12</v>
      </c>
      <c r="C6" t="s">
        <v>14</v>
      </c>
      <c r="D6" t="s">
        <v>15</v>
      </c>
      <c r="G6" s="7" t="s">
        <v>24</v>
      </c>
      <c r="H6" s="7" t="s">
        <v>25</v>
      </c>
      <c r="I6" s="7" t="s">
        <v>27</v>
      </c>
      <c r="J6" s="7" t="s">
        <v>28</v>
      </c>
      <c r="K6" s="7" t="s">
        <v>29</v>
      </c>
      <c r="L6" s="7"/>
      <c r="M6" s="7" t="s">
        <v>26</v>
      </c>
      <c r="N6" s="7"/>
    </row>
    <row r="7" spans="1:14" x14ac:dyDescent="0.25">
      <c r="A7" t="s">
        <v>4</v>
      </c>
      <c r="B7" t="s">
        <v>5</v>
      </c>
      <c r="C7" t="s">
        <v>16</v>
      </c>
      <c r="D7" t="s">
        <v>17</v>
      </c>
      <c r="G7" s="7" t="s">
        <v>24</v>
      </c>
      <c r="H7" s="7" t="s">
        <v>30</v>
      </c>
      <c r="I7" s="7"/>
      <c r="J7" s="7" t="s">
        <v>45</v>
      </c>
      <c r="K7" s="7"/>
      <c r="L7" s="7"/>
      <c r="M7" s="7"/>
      <c r="N7" s="7" t="s">
        <v>31</v>
      </c>
    </row>
    <row r="8" spans="1:14" x14ac:dyDescent="0.25">
      <c r="A8" t="s">
        <v>4</v>
      </c>
      <c r="B8" t="s">
        <v>12</v>
      </c>
      <c r="C8" t="s">
        <v>18</v>
      </c>
      <c r="D8" t="s">
        <v>19</v>
      </c>
      <c r="G8" s="7" t="s">
        <v>24</v>
      </c>
      <c r="H8" s="7" t="s">
        <v>32</v>
      </c>
      <c r="I8" s="7" t="s">
        <v>33</v>
      </c>
      <c r="J8" s="7"/>
      <c r="K8" s="7" t="s">
        <v>34</v>
      </c>
      <c r="L8" s="7" t="s">
        <v>35</v>
      </c>
      <c r="M8" s="7" t="s">
        <v>36</v>
      </c>
      <c r="N8" s="7"/>
    </row>
    <row r="9" spans="1:14" x14ac:dyDescent="0.25">
      <c r="A9" t="s">
        <v>4</v>
      </c>
      <c r="B9" t="s">
        <v>20</v>
      </c>
      <c r="C9" t="s">
        <v>14</v>
      </c>
      <c r="D9" t="s">
        <v>21</v>
      </c>
      <c r="G9" s="7" t="s">
        <v>4</v>
      </c>
      <c r="H9" s="7" t="s">
        <v>5</v>
      </c>
      <c r="I9" s="7" t="s">
        <v>7</v>
      </c>
      <c r="J9" s="7"/>
      <c r="K9" s="7" t="s">
        <v>11</v>
      </c>
      <c r="L9" s="7"/>
      <c r="M9" s="7" t="s">
        <v>9</v>
      </c>
      <c r="N9" s="7" t="s">
        <v>17</v>
      </c>
    </row>
    <row r="10" spans="1:14" x14ac:dyDescent="0.25">
      <c r="A10" t="s">
        <v>4</v>
      </c>
      <c r="B10" t="s">
        <v>20</v>
      </c>
      <c r="C10" t="s">
        <v>16</v>
      </c>
      <c r="D10" t="s">
        <v>22</v>
      </c>
      <c r="G10" s="7" t="s">
        <v>4</v>
      </c>
      <c r="H10" s="7" t="s">
        <v>20</v>
      </c>
      <c r="I10" s="7"/>
      <c r="J10" s="7"/>
      <c r="K10" s="7"/>
      <c r="L10" s="7" t="s">
        <v>21</v>
      </c>
      <c r="M10" s="7" t="s">
        <v>23</v>
      </c>
      <c r="N10" s="7" t="s">
        <v>22</v>
      </c>
    </row>
    <row r="11" spans="1:14" x14ac:dyDescent="0.25">
      <c r="A11" t="s">
        <v>4</v>
      </c>
      <c r="B11" t="s">
        <v>20</v>
      </c>
      <c r="C11" t="s">
        <v>8</v>
      </c>
      <c r="D11" t="s">
        <v>23</v>
      </c>
      <c r="G11" s="7" t="s">
        <v>4</v>
      </c>
      <c r="H11" s="7" t="s">
        <v>12</v>
      </c>
      <c r="I11" s="7" t="s">
        <v>13</v>
      </c>
      <c r="J11" s="7" t="s">
        <v>19</v>
      </c>
      <c r="K11" s="7"/>
      <c r="L11" s="7" t="s">
        <v>15</v>
      </c>
      <c r="M11" s="7"/>
      <c r="N11" s="7"/>
    </row>
    <row r="12" spans="1:14" x14ac:dyDescent="0.25">
      <c r="A12" t="s">
        <v>24</v>
      </c>
      <c r="B12" t="s">
        <v>25</v>
      </c>
      <c r="C12" t="s">
        <v>8</v>
      </c>
      <c r="D12" t="s">
        <v>26</v>
      </c>
    </row>
    <row r="13" spans="1:14" x14ac:dyDescent="0.25">
      <c r="A13" t="s">
        <v>24</v>
      </c>
      <c r="B13" t="s">
        <v>25</v>
      </c>
      <c r="C13" t="s">
        <v>6</v>
      </c>
      <c r="D13" t="s">
        <v>27</v>
      </c>
    </row>
    <row r="14" spans="1:14" x14ac:dyDescent="0.25">
      <c r="A14" t="s">
        <v>24</v>
      </c>
      <c r="B14" t="s">
        <v>25</v>
      </c>
      <c r="C14" t="s">
        <v>18</v>
      </c>
      <c r="D14" t="s">
        <v>28</v>
      </c>
    </row>
    <row r="15" spans="1:14" x14ac:dyDescent="0.25">
      <c r="A15" t="s">
        <v>24</v>
      </c>
      <c r="B15" t="s">
        <v>25</v>
      </c>
      <c r="C15" t="s">
        <v>10</v>
      </c>
      <c r="D15" t="s">
        <v>29</v>
      </c>
    </row>
    <row r="16" spans="1:14" x14ac:dyDescent="0.25">
      <c r="A16" t="s">
        <v>24</v>
      </c>
      <c r="B16" t="s">
        <v>30</v>
      </c>
      <c r="C16" t="s">
        <v>16</v>
      </c>
      <c r="D16" t="s">
        <v>31</v>
      </c>
    </row>
    <row r="17" spans="1:4" x14ac:dyDescent="0.25">
      <c r="A17" t="s">
        <v>24</v>
      </c>
      <c r="B17" t="s">
        <v>32</v>
      </c>
      <c r="C17" t="s">
        <v>6</v>
      </c>
      <c r="D17" t="s">
        <v>33</v>
      </c>
    </row>
    <row r="18" spans="1:4" x14ac:dyDescent="0.25">
      <c r="A18" t="s">
        <v>24</v>
      </c>
      <c r="B18" t="s">
        <v>32</v>
      </c>
      <c r="C18" t="s">
        <v>10</v>
      </c>
      <c r="D18" t="s">
        <v>34</v>
      </c>
    </row>
    <row r="19" spans="1:4" x14ac:dyDescent="0.25">
      <c r="A19" t="s">
        <v>24</v>
      </c>
      <c r="B19" t="s">
        <v>32</v>
      </c>
      <c r="C19" t="s">
        <v>14</v>
      </c>
      <c r="D19" t="s">
        <v>35</v>
      </c>
    </row>
    <row r="20" spans="1:4" x14ac:dyDescent="0.25">
      <c r="A20" t="s">
        <v>24</v>
      </c>
      <c r="B20" t="s">
        <v>32</v>
      </c>
      <c r="C20" t="s">
        <v>8</v>
      </c>
      <c r="D20" t="s">
        <v>36</v>
      </c>
    </row>
    <row r="21" spans="1:4" x14ac:dyDescent="0.25">
      <c r="A21" t="s">
        <v>24</v>
      </c>
      <c r="B21" t="s">
        <v>30</v>
      </c>
      <c r="C21" t="s">
        <v>18</v>
      </c>
      <c r="D21" t="s">
        <v>45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K7" sqref="K7"/>
    </sheetView>
  </sheetViews>
  <sheetFormatPr defaultRowHeight="15" x14ac:dyDescent="0.25"/>
  <cols>
    <col min="1" max="1" width="12.140625" customWidth="1"/>
    <col min="2" max="2" width="12.5703125" customWidth="1"/>
    <col min="3" max="3" width="10.7109375" customWidth="1"/>
    <col min="4" max="4" width="13.7109375" customWidth="1"/>
    <col min="6" max="6" width="9.85546875" customWidth="1"/>
    <col min="7" max="7" width="9.85546875" bestFit="1" customWidth="1"/>
    <col min="8" max="8" width="16.28515625" bestFit="1" customWidth="1"/>
    <col min="9" max="9" width="8" customWidth="1"/>
    <col min="10" max="10" width="16.5703125" bestFit="1" customWidth="1"/>
    <col min="11" max="11" width="8.42578125" customWidth="1"/>
    <col min="12" max="12" width="23.7109375" bestFit="1" customWidth="1"/>
    <col min="13" max="13" width="8.42578125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13" x14ac:dyDescent="0.25">
      <c r="A2" t="s">
        <v>4</v>
      </c>
      <c r="B2" t="s">
        <v>5</v>
      </c>
      <c r="C2" t="s">
        <v>6</v>
      </c>
      <c r="D2" t="s">
        <v>7</v>
      </c>
    </row>
    <row r="3" spans="1:13" x14ac:dyDescent="0.25">
      <c r="A3" t="s">
        <v>4</v>
      </c>
      <c r="B3" t="s">
        <v>5</v>
      </c>
      <c r="C3" t="s">
        <v>6</v>
      </c>
      <c r="D3" t="s">
        <v>42</v>
      </c>
    </row>
    <row r="4" spans="1:13" x14ac:dyDescent="0.25">
      <c r="A4" t="s">
        <v>4</v>
      </c>
      <c r="B4" t="s">
        <v>5</v>
      </c>
      <c r="C4" t="s">
        <v>8</v>
      </c>
      <c r="D4" t="s">
        <v>9</v>
      </c>
      <c r="F4" t="s">
        <v>0</v>
      </c>
      <c r="G4" t="s">
        <v>1</v>
      </c>
      <c r="H4" t="s">
        <v>6</v>
      </c>
      <c r="I4" t="s">
        <v>18</v>
      </c>
      <c r="J4" t="s">
        <v>10</v>
      </c>
      <c r="K4" t="s">
        <v>14</v>
      </c>
      <c r="L4" t="s">
        <v>8</v>
      </c>
      <c r="M4" t="s">
        <v>16</v>
      </c>
    </row>
    <row r="5" spans="1:13" x14ac:dyDescent="0.25">
      <c r="A5" t="s">
        <v>4</v>
      </c>
      <c r="B5" t="s">
        <v>5</v>
      </c>
      <c r="C5" t="s">
        <v>8</v>
      </c>
      <c r="D5" t="s">
        <v>43</v>
      </c>
      <c r="F5" s="7" t="s">
        <v>24</v>
      </c>
      <c r="G5" s="7" t="s">
        <v>25</v>
      </c>
      <c r="H5" s="7" t="s">
        <v>27</v>
      </c>
      <c r="I5" s="7" t="s">
        <v>28</v>
      </c>
      <c r="J5" s="7" t="s">
        <v>29</v>
      </c>
      <c r="K5" s="7"/>
      <c r="L5" s="7" t="s">
        <v>26</v>
      </c>
      <c r="M5" s="7"/>
    </row>
    <row r="6" spans="1:13" x14ac:dyDescent="0.25">
      <c r="A6" t="s">
        <v>4</v>
      </c>
      <c r="B6" t="s">
        <v>5</v>
      </c>
      <c r="C6" t="s">
        <v>8</v>
      </c>
      <c r="D6" t="s">
        <v>44</v>
      </c>
      <c r="F6" s="7" t="s">
        <v>24</v>
      </c>
      <c r="G6" s="7" t="s">
        <v>30</v>
      </c>
      <c r="H6" s="7"/>
      <c r="I6" s="7"/>
      <c r="J6" s="7"/>
      <c r="K6" s="7"/>
      <c r="L6" s="7"/>
      <c r="M6" s="7" t="s">
        <v>31</v>
      </c>
    </row>
    <row r="7" spans="1:13" x14ac:dyDescent="0.25">
      <c r="A7" t="s">
        <v>4</v>
      </c>
      <c r="B7" t="s">
        <v>5</v>
      </c>
      <c r="C7" t="s">
        <v>10</v>
      </c>
      <c r="D7" t="s">
        <v>11</v>
      </c>
      <c r="F7" s="7" t="s">
        <v>24</v>
      </c>
      <c r="G7" s="7" t="s">
        <v>32</v>
      </c>
      <c r="H7" s="7" t="s">
        <v>33</v>
      </c>
      <c r="I7" s="7"/>
      <c r="J7" s="7" t="s">
        <v>34</v>
      </c>
      <c r="K7" s="7" t="s">
        <v>35</v>
      </c>
      <c r="L7" s="7" t="s">
        <v>46</v>
      </c>
      <c r="M7" s="7"/>
    </row>
    <row r="8" spans="1:13" x14ac:dyDescent="0.25">
      <c r="A8" t="s">
        <v>4</v>
      </c>
      <c r="B8" t="s">
        <v>5</v>
      </c>
      <c r="C8" t="s">
        <v>10</v>
      </c>
      <c r="D8" t="s">
        <v>37</v>
      </c>
      <c r="F8" s="7" t="s">
        <v>4</v>
      </c>
      <c r="G8" s="7" t="s">
        <v>5</v>
      </c>
      <c r="H8" s="7" t="s">
        <v>47</v>
      </c>
      <c r="I8" s="7"/>
      <c r="J8" s="7" t="s">
        <v>48</v>
      </c>
      <c r="K8" s="7"/>
      <c r="L8" s="7" t="s">
        <v>49</v>
      </c>
      <c r="M8" s="7" t="s">
        <v>17</v>
      </c>
    </row>
    <row r="9" spans="1:13" x14ac:dyDescent="0.25">
      <c r="A9" t="s">
        <v>4</v>
      </c>
      <c r="B9" t="s">
        <v>12</v>
      </c>
      <c r="C9" t="s">
        <v>6</v>
      </c>
      <c r="D9" t="s">
        <v>13</v>
      </c>
      <c r="F9" s="7" t="s">
        <v>4</v>
      </c>
      <c r="G9" s="7" t="s">
        <v>20</v>
      </c>
      <c r="H9" s="7"/>
      <c r="I9" s="7"/>
      <c r="J9" s="7"/>
      <c r="K9" s="7" t="s">
        <v>21</v>
      </c>
      <c r="L9" s="7" t="s">
        <v>23</v>
      </c>
      <c r="M9" s="7" t="s">
        <v>22</v>
      </c>
    </row>
    <row r="10" spans="1:13" x14ac:dyDescent="0.25">
      <c r="A10" t="s">
        <v>4</v>
      </c>
      <c r="B10" t="s">
        <v>12</v>
      </c>
      <c r="C10" t="s">
        <v>6</v>
      </c>
      <c r="D10" t="s">
        <v>38</v>
      </c>
      <c r="F10" s="7" t="s">
        <v>4</v>
      </c>
      <c r="G10" s="7" t="s">
        <v>12</v>
      </c>
      <c r="H10" s="7" t="s">
        <v>50</v>
      </c>
      <c r="I10" s="7" t="s">
        <v>19</v>
      </c>
      <c r="J10" s="7"/>
      <c r="K10" s="7" t="s">
        <v>15</v>
      </c>
      <c r="L10" s="7"/>
      <c r="M10" s="7"/>
    </row>
    <row r="11" spans="1:13" x14ac:dyDescent="0.25">
      <c r="A11" t="s">
        <v>4</v>
      </c>
      <c r="B11" t="s">
        <v>12</v>
      </c>
      <c r="C11" t="s">
        <v>14</v>
      </c>
      <c r="D11" t="s">
        <v>15</v>
      </c>
    </row>
    <row r="12" spans="1:13" x14ac:dyDescent="0.25">
      <c r="A12" t="s">
        <v>4</v>
      </c>
      <c r="B12" t="s">
        <v>5</v>
      </c>
      <c r="C12" t="s">
        <v>16</v>
      </c>
      <c r="D12" t="s">
        <v>17</v>
      </c>
    </row>
    <row r="13" spans="1:13" x14ac:dyDescent="0.25">
      <c r="A13" t="s">
        <v>4</v>
      </c>
      <c r="B13" t="s">
        <v>12</v>
      </c>
      <c r="C13" t="s">
        <v>18</v>
      </c>
      <c r="D13" t="s">
        <v>19</v>
      </c>
    </row>
    <row r="14" spans="1:13" x14ac:dyDescent="0.25">
      <c r="A14" t="s">
        <v>4</v>
      </c>
      <c r="B14" t="s">
        <v>20</v>
      </c>
      <c r="C14" t="s">
        <v>14</v>
      </c>
      <c r="D14" t="s">
        <v>21</v>
      </c>
    </row>
    <row r="15" spans="1:13" x14ac:dyDescent="0.25">
      <c r="A15" t="s">
        <v>4</v>
      </c>
      <c r="B15" t="s">
        <v>20</v>
      </c>
      <c r="C15" t="s">
        <v>16</v>
      </c>
      <c r="D15" t="s">
        <v>22</v>
      </c>
    </row>
    <row r="16" spans="1:13" x14ac:dyDescent="0.25">
      <c r="A16" t="s">
        <v>4</v>
      </c>
      <c r="B16" t="s">
        <v>20</v>
      </c>
      <c r="C16" t="s">
        <v>8</v>
      </c>
      <c r="D16" t="s">
        <v>23</v>
      </c>
    </row>
    <row r="17" spans="1:4" x14ac:dyDescent="0.25">
      <c r="A17" t="s">
        <v>24</v>
      </c>
      <c r="B17" t="s">
        <v>25</v>
      </c>
      <c r="C17" t="s">
        <v>8</v>
      </c>
      <c r="D17" t="s">
        <v>26</v>
      </c>
    </row>
    <row r="18" spans="1:4" x14ac:dyDescent="0.25">
      <c r="A18" t="s">
        <v>24</v>
      </c>
      <c r="B18" t="s">
        <v>25</v>
      </c>
      <c r="C18" t="s">
        <v>6</v>
      </c>
      <c r="D18" t="s">
        <v>27</v>
      </c>
    </row>
    <row r="19" spans="1:4" x14ac:dyDescent="0.25">
      <c r="A19" t="s">
        <v>24</v>
      </c>
      <c r="B19" t="s">
        <v>25</v>
      </c>
      <c r="C19" t="s">
        <v>18</v>
      </c>
      <c r="D19" t="s">
        <v>28</v>
      </c>
    </row>
    <row r="20" spans="1:4" x14ac:dyDescent="0.25">
      <c r="A20" t="s">
        <v>24</v>
      </c>
      <c r="B20" t="s">
        <v>25</v>
      </c>
      <c r="C20" t="s">
        <v>10</v>
      </c>
      <c r="D20" t="s">
        <v>29</v>
      </c>
    </row>
    <row r="21" spans="1:4" x14ac:dyDescent="0.25">
      <c r="A21" t="s">
        <v>24</v>
      </c>
      <c r="B21" t="s">
        <v>30</v>
      </c>
      <c r="C21" t="s">
        <v>16</v>
      </c>
      <c r="D21" t="s">
        <v>31</v>
      </c>
    </row>
    <row r="22" spans="1:4" x14ac:dyDescent="0.25">
      <c r="A22" t="s">
        <v>24</v>
      </c>
      <c r="B22" t="s">
        <v>32</v>
      </c>
      <c r="C22" t="s">
        <v>6</v>
      </c>
      <c r="D22" t="s">
        <v>33</v>
      </c>
    </row>
    <row r="23" spans="1:4" x14ac:dyDescent="0.25">
      <c r="A23" t="s">
        <v>24</v>
      </c>
      <c r="B23" t="s">
        <v>32</v>
      </c>
      <c r="C23" t="s">
        <v>10</v>
      </c>
      <c r="D23" t="s">
        <v>34</v>
      </c>
    </row>
    <row r="24" spans="1:4" x14ac:dyDescent="0.25">
      <c r="A24" t="s">
        <v>24</v>
      </c>
      <c r="B24" t="s">
        <v>32</v>
      </c>
      <c r="C24" t="s">
        <v>14</v>
      </c>
      <c r="D24" t="s">
        <v>35</v>
      </c>
    </row>
    <row r="25" spans="1:4" x14ac:dyDescent="0.25">
      <c r="A25" t="s">
        <v>24</v>
      </c>
      <c r="B25" t="s">
        <v>32</v>
      </c>
      <c r="C25" t="s">
        <v>8</v>
      </c>
      <c r="D25" t="s">
        <v>36</v>
      </c>
    </row>
    <row r="26" spans="1:4" x14ac:dyDescent="0.25">
      <c r="A26" t="s">
        <v>24</v>
      </c>
      <c r="B26" t="s">
        <v>32</v>
      </c>
      <c r="C26" t="s">
        <v>8</v>
      </c>
      <c r="D26" t="s">
        <v>39</v>
      </c>
    </row>
    <row r="27" spans="1:4" x14ac:dyDescent="0.25">
      <c r="A27" t="s">
        <v>24</v>
      </c>
      <c r="B27" t="s">
        <v>32</v>
      </c>
      <c r="C27" t="s">
        <v>8</v>
      </c>
      <c r="D27" t="s">
        <v>40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workbookViewId="0">
      <selection activeCell="L15" sqref="L15"/>
    </sheetView>
  </sheetViews>
  <sheetFormatPr defaultRowHeight="15" x14ac:dyDescent="0.25"/>
  <cols>
    <col min="1" max="9" width="9.140625" style="8"/>
    <col min="10" max="10" width="18.42578125" style="8" customWidth="1"/>
    <col min="11" max="17" width="9.85546875" style="8" customWidth="1"/>
    <col min="18" max="18" width="11.42578125" style="8" customWidth="1"/>
    <col min="19" max="19" width="13.28515625" style="8" customWidth="1"/>
    <col min="20" max="20" width="8.42578125" style="8" customWidth="1"/>
    <col min="21" max="21" width="8" style="8" customWidth="1"/>
    <col min="22" max="22" width="8.5703125" style="8" customWidth="1"/>
    <col min="23" max="23" width="8.42578125" style="8" customWidth="1"/>
    <col min="24" max="24" width="8.28515625" style="8" customWidth="1"/>
    <col min="25" max="25" width="8.42578125" style="8" customWidth="1"/>
    <col min="26" max="16384" width="9.140625" style="8"/>
  </cols>
  <sheetData>
    <row r="1" spans="1:2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53</v>
      </c>
    </row>
    <row r="2" spans="1:25" x14ac:dyDescent="0.25">
      <c r="A2" s="8" t="s">
        <v>4</v>
      </c>
      <c r="B2" s="8" t="s">
        <v>5</v>
      </c>
      <c r="C2" s="8" t="s">
        <v>6</v>
      </c>
      <c r="D2" s="11" t="s">
        <v>7</v>
      </c>
      <c r="E2" s="8">
        <f>ROW()-ROW(Поставки3[[#Headers],[Номер строки]])</f>
        <v>1</v>
      </c>
    </row>
    <row r="3" spans="1:25" x14ac:dyDescent="0.25">
      <c r="A3" s="8" t="s">
        <v>4</v>
      </c>
      <c r="B3" s="8" t="s">
        <v>5</v>
      </c>
      <c r="C3" s="8" t="s">
        <v>8</v>
      </c>
      <c r="D3" s="11" t="s">
        <v>9</v>
      </c>
      <c r="E3" s="8">
        <f>ROW()-ROW(Поставки3[[#Headers],[Номер строки]])</f>
        <v>2</v>
      </c>
      <c r="J3" s="15" t="s">
        <v>52</v>
      </c>
      <c r="L3" s="15" t="s">
        <v>2</v>
      </c>
    </row>
    <row r="4" spans="1:25" x14ac:dyDescent="0.25">
      <c r="A4" s="8" t="s">
        <v>4</v>
      </c>
      <c r="B4" s="8" t="s">
        <v>5</v>
      </c>
      <c r="C4" s="8" t="s">
        <v>10</v>
      </c>
      <c r="D4" s="11" t="s">
        <v>11</v>
      </c>
      <c r="E4" s="8">
        <f>ROW()-ROW(Поставки3[[#Headers],[Номер строки]])</f>
        <v>3</v>
      </c>
      <c r="J4" s="15" t="s">
        <v>0</v>
      </c>
      <c r="K4" s="15" t="s">
        <v>1</v>
      </c>
      <c r="L4" s="8" t="s">
        <v>6</v>
      </c>
      <c r="M4" s="8" t="s">
        <v>18</v>
      </c>
      <c r="N4" s="8" t="s">
        <v>10</v>
      </c>
      <c r="O4" s="8" t="s">
        <v>14</v>
      </c>
      <c r="P4" s="8" t="s">
        <v>8</v>
      </c>
      <c r="Q4" s="8" t="s">
        <v>16</v>
      </c>
    </row>
    <row r="5" spans="1:25" x14ac:dyDescent="0.25">
      <c r="A5" s="8" t="s">
        <v>4</v>
      </c>
      <c r="B5" s="8" t="s">
        <v>12</v>
      </c>
      <c r="C5" s="8" t="s">
        <v>6</v>
      </c>
      <c r="D5" s="11" t="s">
        <v>13</v>
      </c>
      <c r="E5" s="8">
        <f>ROW()-ROW(Поставки3[[#Headers],[Номер строки]])</f>
        <v>4</v>
      </c>
      <c r="J5" s="8" t="s">
        <v>24</v>
      </c>
      <c r="K5" s="8" t="s">
        <v>25</v>
      </c>
      <c r="L5" s="14">
        <v>12</v>
      </c>
      <c r="M5" s="14">
        <v>13</v>
      </c>
      <c r="N5" s="14">
        <v>14</v>
      </c>
      <c r="O5" s="14"/>
      <c r="P5" s="14">
        <v>11</v>
      </c>
      <c r="Q5" s="14"/>
    </row>
    <row r="6" spans="1:25" x14ac:dyDescent="0.25">
      <c r="A6" s="8" t="s">
        <v>4</v>
      </c>
      <c r="B6" s="8" t="s">
        <v>12</v>
      </c>
      <c r="C6" s="8" t="s">
        <v>14</v>
      </c>
      <c r="D6" s="11" t="s">
        <v>15</v>
      </c>
      <c r="E6" s="8">
        <f>ROW()-ROW(Поставки3[[#Headers],[Номер строки]])</f>
        <v>5</v>
      </c>
      <c r="K6" s="8" t="s">
        <v>30</v>
      </c>
      <c r="L6" s="14"/>
      <c r="M6" s="14"/>
      <c r="N6" s="14"/>
      <c r="O6" s="14"/>
      <c r="P6" s="14"/>
      <c r="Q6" s="14">
        <v>15</v>
      </c>
    </row>
    <row r="7" spans="1:25" x14ac:dyDescent="0.25">
      <c r="A7" s="8" t="s">
        <v>4</v>
      </c>
      <c r="B7" s="8" t="s">
        <v>5</v>
      </c>
      <c r="C7" s="8" t="s">
        <v>16</v>
      </c>
      <c r="D7" s="11" t="s">
        <v>17</v>
      </c>
      <c r="E7" s="8">
        <f>ROW()-ROW(Поставки3[[#Headers],[Номер строки]])</f>
        <v>6</v>
      </c>
      <c r="K7" s="8" t="s">
        <v>32</v>
      </c>
      <c r="L7" s="14">
        <v>16</v>
      </c>
      <c r="M7" s="14"/>
      <c r="N7" s="14">
        <v>17</v>
      </c>
      <c r="O7" s="14">
        <v>18</v>
      </c>
      <c r="P7" s="14">
        <v>19</v>
      </c>
      <c r="Q7" s="14"/>
    </row>
    <row r="8" spans="1:25" x14ac:dyDescent="0.25">
      <c r="A8" s="8" t="s">
        <v>4</v>
      </c>
      <c r="B8" s="8" t="s">
        <v>12</v>
      </c>
      <c r="C8" s="8" t="s">
        <v>18</v>
      </c>
      <c r="D8" s="11" t="s">
        <v>19</v>
      </c>
      <c r="E8" s="8">
        <f>ROW()-ROW(Поставки3[[#Headers],[Номер строки]])</f>
        <v>7</v>
      </c>
      <c r="J8" s="8" t="s">
        <v>4</v>
      </c>
      <c r="K8" s="8" t="s">
        <v>5</v>
      </c>
      <c r="L8" s="14">
        <v>1</v>
      </c>
      <c r="M8" s="14"/>
      <c r="N8" s="14">
        <v>3</v>
      </c>
      <c r="O8" s="14"/>
      <c r="P8" s="14">
        <v>2</v>
      </c>
      <c r="Q8" s="14">
        <v>6</v>
      </c>
    </row>
    <row r="9" spans="1:25" x14ac:dyDescent="0.25">
      <c r="A9" s="8" t="s">
        <v>4</v>
      </c>
      <c r="B9" s="8" t="s">
        <v>20</v>
      </c>
      <c r="C9" s="8" t="s">
        <v>14</v>
      </c>
      <c r="D9" s="11" t="s">
        <v>21</v>
      </c>
      <c r="E9" s="8">
        <f>ROW()-ROW(Поставки3[[#Headers],[Номер строки]])</f>
        <v>8</v>
      </c>
      <c r="K9" s="8" t="s">
        <v>20</v>
      </c>
      <c r="L9" s="14"/>
      <c r="M9" s="14"/>
      <c r="N9" s="14"/>
      <c r="O9" s="14">
        <v>8</v>
      </c>
      <c r="P9" s="14">
        <v>10</v>
      </c>
      <c r="Q9" s="14">
        <v>9</v>
      </c>
    </row>
    <row r="10" spans="1:25" x14ac:dyDescent="0.25">
      <c r="A10" s="8" t="s">
        <v>4</v>
      </c>
      <c r="B10" s="8" t="s">
        <v>20</v>
      </c>
      <c r="C10" s="8" t="s">
        <v>16</v>
      </c>
      <c r="D10" s="11" t="s">
        <v>22</v>
      </c>
      <c r="E10" s="8">
        <f>ROW()-ROW(Поставки3[[#Headers],[Номер строки]])</f>
        <v>9</v>
      </c>
      <c r="K10" s="8" t="s">
        <v>12</v>
      </c>
      <c r="L10" s="14">
        <v>4</v>
      </c>
      <c r="M10" s="14">
        <v>7</v>
      </c>
      <c r="N10" s="14"/>
      <c r="O10" s="14">
        <v>5</v>
      </c>
      <c r="P10" s="14"/>
      <c r="Q10" s="14"/>
      <c r="Y10" s="8" t="s">
        <v>51</v>
      </c>
    </row>
    <row r="11" spans="1:25" x14ac:dyDescent="0.25">
      <c r="A11" s="8" t="s">
        <v>4</v>
      </c>
      <c r="B11" s="8" t="s">
        <v>20</v>
      </c>
      <c r="C11" s="8" t="s">
        <v>8</v>
      </c>
      <c r="D11" s="11" t="s">
        <v>23</v>
      </c>
      <c r="E11" s="8">
        <f>ROW()-ROW(Поставки3[[#Headers],[Номер строки]])</f>
        <v>10</v>
      </c>
    </row>
    <row r="12" spans="1:25" x14ac:dyDescent="0.25">
      <c r="A12" s="8" t="s">
        <v>24</v>
      </c>
      <c r="B12" s="8" t="s">
        <v>25</v>
      </c>
      <c r="C12" s="8" t="s">
        <v>8</v>
      </c>
      <c r="D12" s="11" t="s">
        <v>26</v>
      </c>
      <c r="E12" s="8">
        <f>ROW()-ROW(Поставки3[[#Headers],[Номер строки]])</f>
        <v>11</v>
      </c>
    </row>
    <row r="13" spans="1:25" x14ac:dyDescent="0.25">
      <c r="A13" s="8" t="s">
        <v>24</v>
      </c>
      <c r="B13" s="8" t="s">
        <v>25</v>
      </c>
      <c r="C13" s="8" t="s">
        <v>6</v>
      </c>
      <c r="D13" s="11" t="s">
        <v>27</v>
      </c>
      <c r="E13" s="8">
        <f>ROW()-ROW(Поставки3[[#Headers],[Номер строки]])</f>
        <v>12</v>
      </c>
    </row>
    <row r="14" spans="1:25" x14ac:dyDescent="0.25">
      <c r="A14" s="8" t="s">
        <v>24</v>
      </c>
      <c r="B14" s="8" t="s">
        <v>25</v>
      </c>
      <c r="C14" s="8" t="s">
        <v>18</v>
      </c>
      <c r="D14" s="11" t="s">
        <v>28</v>
      </c>
      <c r="E14" s="8">
        <f>ROW()-ROW(Поставки3[[#Headers],[Номер строки]])</f>
        <v>13</v>
      </c>
      <c r="J14" s="13" t="s">
        <v>0</v>
      </c>
      <c r="K14" s="13" t="s">
        <v>1</v>
      </c>
      <c r="L14" s="13" t="s">
        <v>6</v>
      </c>
      <c r="M14" s="13" t="s">
        <v>18</v>
      </c>
      <c r="N14" s="13" t="s">
        <v>10</v>
      </c>
      <c r="O14" s="13" t="s">
        <v>14</v>
      </c>
      <c r="P14" s="13" t="s">
        <v>8</v>
      </c>
      <c r="Q14" s="13" t="s">
        <v>16</v>
      </c>
    </row>
    <row r="15" spans="1:25" x14ac:dyDescent="0.25">
      <c r="A15" s="8" t="s">
        <v>24</v>
      </c>
      <c r="B15" s="8" t="s">
        <v>25</v>
      </c>
      <c r="C15" s="8" t="s">
        <v>10</v>
      </c>
      <c r="D15" s="11" t="s">
        <v>29</v>
      </c>
      <c r="E15" s="8">
        <f>ROW()-ROW(Поставки3[[#Headers],[Номер строки]])</f>
        <v>14</v>
      </c>
      <c r="J15" s="12" t="s">
        <v>24</v>
      </c>
      <c r="K15" s="8" t="s">
        <v>25</v>
      </c>
      <c r="L15" s="9" t="str">
        <f>IF(L5&gt;0,INDEX([1]!Поставки[[Контейнер]:[Контейнер]],L5),"")</f>
        <v>L6Y-960</v>
      </c>
      <c r="M15" s="9" t="str">
        <f>IF(M5&gt;0,INDEX([1]!Поставки[[Контейнер]:[Контейнер]],M5),"")</f>
        <v>BS8-273</v>
      </c>
      <c r="N15" s="9" t="str">
        <f>IF(N5&gt;0,INDEX([1]!Поставки[[Контейнер]:[Контейнер]],N5),"")</f>
        <v>13J-691</v>
      </c>
      <c r="O15" s="9" t="str">
        <f>IF(O5&gt;0,INDEX([1]!Поставки[[Контейнер]:[Контейнер]],O5),"")</f>
        <v/>
      </c>
      <c r="P15" s="9" t="str">
        <f>IF(P5&gt;0,INDEX([1]!Поставки[[Контейнер]:[Контейнер]],P5),"")</f>
        <v>7Y0-614</v>
      </c>
      <c r="Q15" s="9" t="str">
        <f>IF(Q5&gt;0,INDEX([1]!Поставки[[Контейнер]:[Контейнер]],Q5),"")</f>
        <v/>
      </c>
    </row>
    <row r="16" spans="1:25" x14ac:dyDescent="0.25">
      <c r="A16" s="8" t="s">
        <v>24</v>
      </c>
      <c r="B16" s="8" t="s">
        <v>30</v>
      </c>
      <c r="C16" s="8" t="s">
        <v>16</v>
      </c>
      <c r="D16" s="11" t="s">
        <v>31</v>
      </c>
      <c r="E16" s="8">
        <f>ROW()-ROW(Поставки3[[#Headers],[Номер строки]])</f>
        <v>15</v>
      </c>
      <c r="J16" s="12"/>
      <c r="K16" s="8" t="s">
        <v>30</v>
      </c>
      <c r="L16" s="9" t="str">
        <f>IF(L6&gt;0,INDEX([1]!Поставки[[Контейнер]:[Контейнер]],L6),"")</f>
        <v/>
      </c>
      <c r="M16" s="9" t="str">
        <f>IF(M6&gt;0,INDEX([1]!Поставки[[Контейнер]:[Контейнер]],M6),"")</f>
        <v/>
      </c>
      <c r="N16" s="9" t="str">
        <f>IF(N6&gt;0,INDEX([1]!Поставки[[Контейнер]:[Контейнер]],N6),"")</f>
        <v/>
      </c>
      <c r="O16" s="9" t="str">
        <f>IF(O6&gt;0,INDEX([1]!Поставки[[Контейнер]:[Контейнер]],O6),"")</f>
        <v/>
      </c>
      <c r="P16" s="9" t="str">
        <f>IF(P6&gt;0,INDEX([1]!Поставки[[Контейнер]:[Контейнер]],P6),"")</f>
        <v/>
      </c>
      <c r="Q16" s="9" t="str">
        <f>IF(Q6&gt;0,INDEX([1]!Поставки[[Контейнер]:[Контейнер]],Q6),"")</f>
        <v>LCH-184</v>
      </c>
    </row>
    <row r="17" spans="1:17" x14ac:dyDescent="0.25">
      <c r="A17" s="8" t="s">
        <v>24</v>
      </c>
      <c r="B17" s="8" t="s">
        <v>32</v>
      </c>
      <c r="C17" s="8" t="s">
        <v>6</v>
      </c>
      <c r="D17" s="11" t="s">
        <v>33</v>
      </c>
      <c r="E17" s="8">
        <f>ROW()-ROW(Поставки3[[#Headers],[Номер строки]])</f>
        <v>16</v>
      </c>
      <c r="J17" s="10"/>
      <c r="K17" s="8" t="s">
        <v>32</v>
      </c>
      <c r="L17" s="9" t="str">
        <f>IF(L7&gt;0,INDEX([1]!Поставки[[Контейнер]:[Контейнер]],L7),"")</f>
        <v>H8Q-523</v>
      </c>
      <c r="M17" s="9" t="str">
        <f>IF(M7&gt;0,INDEX([1]!Поставки[[Контейнер]:[Контейнер]],M7),"")</f>
        <v/>
      </c>
      <c r="N17" s="9" t="str">
        <f>IF(N7&gt;0,INDEX([1]!Поставки[[Контейнер]:[Контейнер]],N7),"")</f>
        <v>1ME-839</v>
      </c>
      <c r="O17" s="9" t="str">
        <f>IF(O7&gt;0,INDEX([1]!Поставки[[Контейнер]:[Контейнер]],O7),"")</f>
        <v>NHE-646</v>
      </c>
      <c r="P17" s="9" t="str">
        <f>IF(P7&gt;0,INDEX([1]!Поставки[[Контейнер]:[Контейнер]],P7),"")</f>
        <v>0EC-235</v>
      </c>
      <c r="Q17" s="9" t="str">
        <f>IF(Q7&gt;0,INDEX([1]!Поставки[[Контейнер]:[Контейнер]],Q7),"")</f>
        <v/>
      </c>
    </row>
    <row r="18" spans="1:17" x14ac:dyDescent="0.25">
      <c r="A18" s="8" t="s">
        <v>24</v>
      </c>
      <c r="B18" s="8" t="s">
        <v>32</v>
      </c>
      <c r="C18" s="8" t="s">
        <v>10</v>
      </c>
      <c r="D18" s="11" t="s">
        <v>34</v>
      </c>
      <c r="E18" s="8">
        <f>ROW()-ROW(Поставки3[[#Headers],[Номер строки]])</f>
        <v>17</v>
      </c>
      <c r="J18" s="12" t="s">
        <v>4</v>
      </c>
      <c r="K18" s="8" t="s">
        <v>5</v>
      </c>
      <c r="L18" s="9" t="str">
        <f>IF(L8&gt;0,INDEX([1]!Поставки[[Контейнер]:[Контейнер]],L8),"")</f>
        <v>3GQ-794</v>
      </c>
      <c r="M18" s="9" t="str">
        <f>IF(M8&gt;0,INDEX([1]!Поставки[[Контейнер]:[Контейнер]],M8),"")</f>
        <v/>
      </c>
      <c r="N18" s="9" t="str">
        <f>IF(N8&gt;0,INDEX([1]!Поставки[[Контейнер]:[Контейнер]],N8),"")</f>
        <v>OHB-121</v>
      </c>
      <c r="O18" s="9" t="str">
        <f>IF(O8&gt;0,INDEX([1]!Поставки[[Контейнер]:[Контейнер]],O8),"")</f>
        <v/>
      </c>
      <c r="P18" s="9" t="str">
        <f>IF(P8&gt;0,INDEX([1]!Поставки[[Контейнер]:[Контейнер]],P8),"")</f>
        <v>D7H-481</v>
      </c>
      <c r="Q18" s="9" t="str">
        <f>IF(Q8&gt;0,INDEX([1]!Поставки[[Контейнер]:[Контейнер]],Q8),"")</f>
        <v>HIW-465</v>
      </c>
    </row>
    <row r="19" spans="1:17" x14ac:dyDescent="0.25">
      <c r="A19" s="8" t="s">
        <v>24</v>
      </c>
      <c r="B19" s="8" t="s">
        <v>32</v>
      </c>
      <c r="C19" s="8" t="s">
        <v>14</v>
      </c>
      <c r="D19" s="11" t="s">
        <v>35</v>
      </c>
      <c r="E19" s="8">
        <f>ROW()-ROW(Поставки3[[#Headers],[Номер строки]])</f>
        <v>18</v>
      </c>
      <c r="J19" s="12"/>
      <c r="K19" s="8" t="s">
        <v>20</v>
      </c>
      <c r="L19" s="9" t="str">
        <f>IF(L9&gt;0,INDEX([1]!Поставки[[Контейнер]:[Контейнер]],L9),"")</f>
        <v/>
      </c>
      <c r="M19" s="9" t="str">
        <f>IF(M9&gt;0,INDEX([1]!Поставки[[Контейнер]:[Контейнер]],M9),"")</f>
        <v/>
      </c>
      <c r="N19" s="9" t="str">
        <f>IF(N9&gt;0,INDEX([1]!Поставки[[Контейнер]:[Контейнер]],N9),"")</f>
        <v/>
      </c>
      <c r="O19" s="9" t="str">
        <f>IF(O9&gt;0,INDEX([1]!Поставки[[Контейнер]:[Контейнер]],O9),"")</f>
        <v>XBI-514</v>
      </c>
      <c r="P19" s="9" t="str">
        <f>IF(P9&gt;0,INDEX([1]!Поставки[[Контейнер]:[Контейнер]],P9),"")</f>
        <v>5GE-150</v>
      </c>
      <c r="Q19" s="9" t="str">
        <f>IF(Q9&gt;0,INDEX([1]!Поставки[[Контейнер]:[Контейнер]],Q9),"")</f>
        <v>N48-604</v>
      </c>
    </row>
    <row r="20" spans="1:17" x14ac:dyDescent="0.25">
      <c r="A20" s="8" t="s">
        <v>24</v>
      </c>
      <c r="B20" s="8" t="s">
        <v>32</v>
      </c>
      <c r="C20" s="8" t="s">
        <v>8</v>
      </c>
      <c r="D20" s="11" t="s">
        <v>36</v>
      </c>
      <c r="E20" s="8">
        <f>ROW()-ROW(Поставки3[[#Headers],[Номер строки]])</f>
        <v>19</v>
      </c>
      <c r="J20" s="10"/>
      <c r="K20" s="8" t="s">
        <v>12</v>
      </c>
      <c r="L20" s="9" t="str">
        <f>IF(L10&gt;0,INDEX([1]!Поставки[[Контейнер]:[Контейнер]],L10),"")</f>
        <v>AEV-111</v>
      </c>
      <c r="M20" s="9" t="str">
        <f>IF(M10&gt;0,INDEX([1]!Поставки[[Контейнер]:[Контейнер]],M10),"")</f>
        <v>70U-145</v>
      </c>
      <c r="N20" s="9" t="str">
        <f>IF(N10&gt;0,INDEX([1]!Поставки[[Контейнер]:[Контейнер]],N10),"")</f>
        <v/>
      </c>
      <c r="O20" s="9" t="str">
        <f>IF(O10&gt;0,INDEX([1]!Поставки[[Контейнер]:[Контейнер]],O10),"")</f>
        <v>QZJ-330</v>
      </c>
      <c r="P20" s="9" t="str">
        <f>IF(P10&gt;0,INDEX([1]!Поставки[[Контейнер]:[Контейнер]],P10),"")</f>
        <v/>
      </c>
      <c r="Q20" s="9" t="str">
        <f>IF(Q10&gt;0,INDEX([1]!Поставки[[Контейнер]:[Контейнер]],Q10),"")</f>
        <v/>
      </c>
    </row>
  </sheetData>
  <pageMargins left="0.7" right="0.7" top="0.75" bottom="0.75" header="0.3" footer="0.3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L15" sqref="L15"/>
    </sheetView>
  </sheetViews>
  <sheetFormatPr defaultRowHeight="15" x14ac:dyDescent="0.25"/>
  <cols>
    <col min="1" max="2" width="9.85546875" style="8" customWidth="1"/>
    <col min="3" max="4" width="7.7109375" style="8" customWidth="1"/>
    <col min="5" max="5" width="9.85546875" style="8" customWidth="1"/>
    <col min="6" max="6" width="10.5703125" style="8" customWidth="1"/>
    <col min="7" max="10" width="8.42578125" style="8" customWidth="1"/>
    <col min="11" max="16384" width="9.140625" style="8"/>
  </cols>
  <sheetData>
    <row r="1" spans="1:1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53</v>
      </c>
      <c r="H1" s="13" t="s">
        <v>0</v>
      </c>
      <c r="I1" s="13" t="s">
        <v>1</v>
      </c>
      <c r="J1" s="13" t="s">
        <v>6</v>
      </c>
      <c r="K1" s="13" t="s">
        <v>18</v>
      </c>
      <c r="L1" s="13" t="s">
        <v>10</v>
      </c>
      <c r="M1" s="13" t="s">
        <v>14</v>
      </c>
      <c r="N1" s="13" t="s">
        <v>8</v>
      </c>
      <c r="O1" s="13" t="s">
        <v>16</v>
      </c>
    </row>
    <row r="2" spans="1:15" x14ac:dyDescent="0.25">
      <c r="A2" s="8" t="s">
        <v>4</v>
      </c>
      <c r="B2" s="8" t="s">
        <v>5</v>
      </c>
      <c r="C2" s="8" t="s">
        <v>6</v>
      </c>
      <c r="D2" s="11" t="s">
        <v>7</v>
      </c>
      <c r="E2" s="8">
        <f>ROW()-ROW(Поставки4[[#Headers],[Номер строки]])</f>
        <v>1</v>
      </c>
      <c r="H2" s="12" t="s">
        <v>24</v>
      </c>
      <c r="I2" s="8" t="s">
        <v>25</v>
      </c>
      <c r="J2" s="9">
        <f>SUMIFS(Поставки4[[Номер строки]:[Номер строки]],Поставки4[[Город]:[Город]],$I2,Поставки4[[Месяц]:[Месяц]],J$1)</f>
        <v>12</v>
      </c>
      <c r="K2" s="9">
        <f>SUMIFS(Поставки4[[Номер строки]:[Номер строки]],Поставки4[[Город]:[Город]],$I2,Поставки4[[Месяц]:[Месяц]],K$1)</f>
        <v>13</v>
      </c>
      <c r="L2" s="9">
        <f>SUMIFS(Поставки4[[Номер строки]:[Номер строки]],Поставки4[[Город]:[Город]],$I2,Поставки4[[Месяц]:[Месяц]],L$1)</f>
        <v>14</v>
      </c>
      <c r="M2" s="9">
        <f>SUMIFS(Поставки4[[Номер строки]:[Номер строки]],Поставки4[[Город]:[Город]],$I2,Поставки4[[Месяц]:[Месяц]],M$1)</f>
        <v>0</v>
      </c>
      <c r="N2" s="9">
        <f>SUMIFS(Поставки4[[Номер строки]:[Номер строки]],Поставки4[[Город]:[Город]],$I2,Поставки4[[Месяц]:[Месяц]],N$1)</f>
        <v>11</v>
      </c>
      <c r="O2" s="9">
        <f>SUMIFS(Поставки4[[Номер строки]:[Номер строки]],Поставки4[[Город]:[Город]],$I2,Поставки4[[Месяц]:[Месяц]],O$1)</f>
        <v>0</v>
      </c>
    </row>
    <row r="3" spans="1:15" x14ac:dyDescent="0.25">
      <c r="A3" s="8" t="s">
        <v>4</v>
      </c>
      <c r="B3" s="8" t="s">
        <v>5</v>
      </c>
      <c r="C3" s="8" t="s">
        <v>8</v>
      </c>
      <c r="D3" s="11" t="s">
        <v>9</v>
      </c>
      <c r="E3" s="8">
        <f>ROW()-ROW(Поставки4[[#Headers],[Номер строки]])</f>
        <v>2</v>
      </c>
      <c r="H3" s="12"/>
      <c r="I3" s="8" t="s">
        <v>30</v>
      </c>
      <c r="J3" s="9">
        <f>SUMIFS(Поставки4[[Номер строки]:[Номер строки]],Поставки4[[Город]:[Город]],$I3,Поставки4[[Месяц]:[Месяц]],J$1)</f>
        <v>0</v>
      </c>
      <c r="K3" s="9">
        <f>SUMIFS(Поставки4[[Номер строки]:[Номер строки]],Поставки4[[Город]:[Город]],$I3,Поставки4[[Месяц]:[Месяц]],K$1)</f>
        <v>0</v>
      </c>
      <c r="L3" s="9">
        <f>SUMIFS(Поставки4[[Номер строки]:[Номер строки]],Поставки4[[Город]:[Город]],$I3,Поставки4[[Месяц]:[Месяц]],L$1)</f>
        <v>0</v>
      </c>
      <c r="M3" s="9">
        <f>SUMIFS(Поставки4[[Номер строки]:[Номер строки]],Поставки4[[Город]:[Город]],$I3,Поставки4[[Месяц]:[Месяц]],M$1)</f>
        <v>0</v>
      </c>
      <c r="N3" s="9">
        <f>SUMIFS(Поставки4[[Номер строки]:[Номер строки]],Поставки4[[Город]:[Город]],$I3,Поставки4[[Месяц]:[Месяц]],N$1)</f>
        <v>0</v>
      </c>
      <c r="O3" s="9">
        <f>SUMIFS(Поставки4[[Номер строки]:[Номер строки]],Поставки4[[Город]:[Город]],$I3,Поставки4[[Месяц]:[Месяц]],O$1)</f>
        <v>15</v>
      </c>
    </row>
    <row r="4" spans="1:15" x14ac:dyDescent="0.25">
      <c r="A4" s="8" t="s">
        <v>4</v>
      </c>
      <c r="B4" s="8" t="s">
        <v>5</v>
      </c>
      <c r="C4" s="8" t="s">
        <v>10</v>
      </c>
      <c r="D4" s="11" t="s">
        <v>11</v>
      </c>
      <c r="E4" s="8">
        <f>ROW()-ROW(Поставки4[[#Headers],[Номер строки]])</f>
        <v>3</v>
      </c>
      <c r="H4" s="10"/>
      <c r="I4" s="8" t="s">
        <v>32</v>
      </c>
      <c r="J4" s="9">
        <f>SUMIFS(Поставки4[[Номер строки]:[Номер строки]],Поставки4[[Город]:[Город]],$I4,Поставки4[[Месяц]:[Месяц]],J$1)</f>
        <v>16</v>
      </c>
      <c r="K4" s="9">
        <f>SUMIFS(Поставки4[[Номер строки]:[Номер строки]],Поставки4[[Город]:[Город]],$I4,Поставки4[[Месяц]:[Месяц]],K$1)</f>
        <v>0</v>
      </c>
      <c r="L4" s="9">
        <f>SUMIFS(Поставки4[[Номер строки]:[Номер строки]],Поставки4[[Город]:[Город]],$I4,Поставки4[[Месяц]:[Месяц]],L$1)</f>
        <v>17</v>
      </c>
      <c r="M4" s="9">
        <f>SUMIFS(Поставки4[[Номер строки]:[Номер строки]],Поставки4[[Город]:[Город]],$I4,Поставки4[[Месяц]:[Месяц]],M$1)</f>
        <v>18</v>
      </c>
      <c r="N4" s="9">
        <f>SUMIFS(Поставки4[[Номер строки]:[Номер строки]],Поставки4[[Город]:[Город]],$I4,Поставки4[[Месяц]:[Месяц]],N$1)</f>
        <v>19</v>
      </c>
      <c r="O4" s="9">
        <f>SUMIFS(Поставки4[[Номер строки]:[Номер строки]],Поставки4[[Город]:[Город]],$I4,Поставки4[[Месяц]:[Месяц]],O$1)</f>
        <v>0</v>
      </c>
    </row>
    <row r="5" spans="1:15" x14ac:dyDescent="0.25">
      <c r="A5" s="8" t="s">
        <v>4</v>
      </c>
      <c r="B5" s="8" t="s">
        <v>12</v>
      </c>
      <c r="C5" s="8" t="s">
        <v>6</v>
      </c>
      <c r="D5" s="11" t="s">
        <v>13</v>
      </c>
      <c r="E5" s="8">
        <f>ROW()-ROW(Поставки4[[#Headers],[Номер строки]])</f>
        <v>4</v>
      </c>
      <c r="H5" s="12" t="s">
        <v>4</v>
      </c>
      <c r="I5" s="8" t="s">
        <v>5</v>
      </c>
      <c r="J5" s="9">
        <f>SUMIFS(Поставки4[[Номер строки]:[Номер строки]],Поставки4[[Город]:[Город]],$I5,Поставки4[[Месяц]:[Месяц]],J$1)</f>
        <v>1</v>
      </c>
      <c r="K5" s="9">
        <f>SUMIFS(Поставки4[[Номер строки]:[Номер строки]],Поставки4[[Город]:[Город]],$I5,Поставки4[[Месяц]:[Месяц]],K$1)</f>
        <v>0</v>
      </c>
      <c r="L5" s="9">
        <f>SUMIFS(Поставки4[[Номер строки]:[Номер строки]],Поставки4[[Город]:[Город]],$I5,Поставки4[[Месяц]:[Месяц]],L$1)</f>
        <v>3</v>
      </c>
      <c r="M5" s="9">
        <f>SUMIFS(Поставки4[[Номер строки]:[Номер строки]],Поставки4[[Город]:[Город]],$I5,Поставки4[[Месяц]:[Месяц]],M$1)</f>
        <v>0</v>
      </c>
      <c r="N5" s="9">
        <f>SUMIFS(Поставки4[[Номер строки]:[Номер строки]],Поставки4[[Город]:[Город]],$I5,Поставки4[[Месяц]:[Месяц]],N$1)</f>
        <v>2</v>
      </c>
      <c r="O5" s="9">
        <f>SUMIFS(Поставки4[[Номер строки]:[Номер строки]],Поставки4[[Город]:[Город]],$I5,Поставки4[[Месяц]:[Месяц]],O$1)</f>
        <v>6</v>
      </c>
    </row>
    <row r="6" spans="1:15" x14ac:dyDescent="0.25">
      <c r="A6" s="8" t="s">
        <v>4</v>
      </c>
      <c r="B6" s="8" t="s">
        <v>12</v>
      </c>
      <c r="C6" s="8" t="s">
        <v>14</v>
      </c>
      <c r="D6" s="11" t="s">
        <v>15</v>
      </c>
      <c r="E6" s="8">
        <f>ROW()-ROW(Поставки4[[#Headers],[Номер строки]])</f>
        <v>5</v>
      </c>
      <c r="H6" s="12"/>
      <c r="I6" s="8" t="s">
        <v>20</v>
      </c>
      <c r="J6" s="9">
        <f>SUMIFS(Поставки4[[Номер строки]:[Номер строки]],Поставки4[[Город]:[Город]],$I6,Поставки4[[Месяц]:[Месяц]],J$1)</f>
        <v>0</v>
      </c>
      <c r="K6" s="9">
        <f>SUMIFS(Поставки4[[Номер строки]:[Номер строки]],Поставки4[[Город]:[Город]],$I6,Поставки4[[Месяц]:[Месяц]],K$1)</f>
        <v>0</v>
      </c>
      <c r="L6" s="9">
        <f>SUMIFS(Поставки4[[Номер строки]:[Номер строки]],Поставки4[[Город]:[Город]],$I6,Поставки4[[Месяц]:[Месяц]],L$1)</f>
        <v>0</v>
      </c>
      <c r="M6" s="9">
        <f>SUMIFS(Поставки4[[Номер строки]:[Номер строки]],Поставки4[[Город]:[Город]],$I6,Поставки4[[Месяц]:[Месяц]],M$1)</f>
        <v>8</v>
      </c>
      <c r="N6" s="9">
        <f>SUMIFS(Поставки4[[Номер строки]:[Номер строки]],Поставки4[[Город]:[Город]],$I6,Поставки4[[Месяц]:[Месяц]],N$1)</f>
        <v>10</v>
      </c>
      <c r="O6" s="9">
        <f>SUMIFS(Поставки4[[Номер строки]:[Номер строки]],Поставки4[[Город]:[Город]],$I6,Поставки4[[Месяц]:[Месяц]],O$1)</f>
        <v>9</v>
      </c>
    </row>
    <row r="7" spans="1:15" x14ac:dyDescent="0.25">
      <c r="A7" s="8" t="s">
        <v>4</v>
      </c>
      <c r="B7" s="8" t="s">
        <v>5</v>
      </c>
      <c r="C7" s="8" t="s">
        <v>16</v>
      </c>
      <c r="D7" s="11" t="s">
        <v>17</v>
      </c>
      <c r="E7" s="8">
        <f>ROW()-ROW(Поставки4[[#Headers],[Номер строки]])</f>
        <v>6</v>
      </c>
      <c r="H7" s="10"/>
      <c r="I7" s="8" t="s">
        <v>12</v>
      </c>
      <c r="J7" s="9">
        <f>SUMIFS(Поставки4[[Номер строки]:[Номер строки]],Поставки4[[Город]:[Город]],$I7,Поставки4[[Месяц]:[Месяц]],J$1)</f>
        <v>4</v>
      </c>
      <c r="K7" s="9">
        <f>SUMIFS(Поставки4[[Номер строки]:[Номер строки]],Поставки4[[Город]:[Город]],$I7,Поставки4[[Месяц]:[Месяц]],K$1)</f>
        <v>7</v>
      </c>
      <c r="L7" s="9">
        <f>SUMIFS(Поставки4[[Номер строки]:[Номер строки]],Поставки4[[Город]:[Город]],$I7,Поставки4[[Месяц]:[Месяц]],L$1)</f>
        <v>0</v>
      </c>
      <c r="M7" s="9">
        <f>SUMIFS(Поставки4[[Номер строки]:[Номер строки]],Поставки4[[Город]:[Город]],$I7,Поставки4[[Месяц]:[Месяц]],M$1)</f>
        <v>5</v>
      </c>
      <c r="N7" s="9">
        <f>SUMIFS(Поставки4[[Номер строки]:[Номер строки]],Поставки4[[Город]:[Город]],$I7,Поставки4[[Месяц]:[Месяц]],N$1)</f>
        <v>0</v>
      </c>
      <c r="O7" s="9">
        <f>SUMIFS(Поставки4[[Номер строки]:[Номер строки]],Поставки4[[Город]:[Город]],$I7,Поставки4[[Месяц]:[Месяц]],O$1)</f>
        <v>0</v>
      </c>
    </row>
    <row r="8" spans="1:15" x14ac:dyDescent="0.25">
      <c r="A8" s="8" t="s">
        <v>4</v>
      </c>
      <c r="B8" s="8" t="s">
        <v>12</v>
      </c>
      <c r="C8" s="8" t="s">
        <v>18</v>
      </c>
      <c r="D8" s="11" t="s">
        <v>19</v>
      </c>
      <c r="E8" s="8">
        <f>ROW()-ROW(Поставки4[[#Headers],[Номер строки]])</f>
        <v>7</v>
      </c>
    </row>
    <row r="9" spans="1:15" x14ac:dyDescent="0.25">
      <c r="A9" s="8" t="s">
        <v>4</v>
      </c>
      <c r="B9" s="8" t="s">
        <v>20</v>
      </c>
      <c r="C9" s="8" t="s">
        <v>14</v>
      </c>
      <c r="D9" s="11" t="s">
        <v>21</v>
      </c>
      <c r="E9" s="8">
        <f>ROW()-ROW(Поставки4[[#Headers],[Номер строки]])</f>
        <v>8</v>
      </c>
    </row>
    <row r="10" spans="1:15" x14ac:dyDescent="0.25">
      <c r="A10" s="8" t="s">
        <v>4</v>
      </c>
      <c r="B10" s="8" t="s">
        <v>20</v>
      </c>
      <c r="C10" s="8" t="s">
        <v>16</v>
      </c>
      <c r="D10" s="11" t="s">
        <v>22</v>
      </c>
      <c r="E10" s="8">
        <f>ROW()-ROW(Поставки4[[#Headers],[Номер строки]])</f>
        <v>9</v>
      </c>
    </row>
    <row r="11" spans="1:15" x14ac:dyDescent="0.25">
      <c r="A11" s="8" t="s">
        <v>4</v>
      </c>
      <c r="B11" s="8" t="s">
        <v>20</v>
      </c>
      <c r="C11" s="8" t="s">
        <v>8</v>
      </c>
      <c r="D11" s="11" t="s">
        <v>23</v>
      </c>
      <c r="E11" s="8">
        <f>ROW()-ROW(Поставки4[[#Headers],[Номер строки]])</f>
        <v>10</v>
      </c>
      <c r="H11" s="13" t="s">
        <v>0</v>
      </c>
      <c r="I11" s="13" t="s">
        <v>1</v>
      </c>
      <c r="J11" s="13" t="s">
        <v>6</v>
      </c>
      <c r="K11" s="13" t="s">
        <v>18</v>
      </c>
      <c r="L11" s="13" t="s">
        <v>10</v>
      </c>
      <c r="M11" s="13" t="s">
        <v>14</v>
      </c>
      <c r="N11" s="13" t="s">
        <v>8</v>
      </c>
      <c r="O11" s="13" t="s">
        <v>16</v>
      </c>
    </row>
    <row r="12" spans="1:15" x14ac:dyDescent="0.25">
      <c r="A12" s="8" t="s">
        <v>24</v>
      </c>
      <c r="B12" s="8" t="s">
        <v>25</v>
      </c>
      <c r="C12" s="8" t="s">
        <v>8</v>
      </c>
      <c r="D12" s="11" t="s">
        <v>26</v>
      </c>
      <c r="E12" s="8">
        <f>ROW()-ROW(Поставки4[[#Headers],[Номер строки]])</f>
        <v>11</v>
      </c>
      <c r="H12" s="12" t="s">
        <v>24</v>
      </c>
      <c r="I12" s="8" t="s">
        <v>25</v>
      </c>
      <c r="J12" s="9" t="str">
        <f>IF(J2&gt;0,INDEX([1]!Поставки[[Контейнер]:[Контейнер]],J2),"")</f>
        <v>L6Y-960</v>
      </c>
      <c r="K12" s="9" t="str">
        <f>IF(K2&gt;0,INDEX([1]!Поставки[[Контейнер]:[Контейнер]],K2),"")</f>
        <v>BS8-273</v>
      </c>
      <c r="L12" s="9" t="str">
        <f>IF(L2&gt;0,INDEX([1]!Поставки[[Контейнер]:[Контейнер]],L2),"")</f>
        <v>13J-691</v>
      </c>
      <c r="M12" s="9" t="str">
        <f>IF(M2&gt;0,INDEX([1]!Поставки[[Контейнер]:[Контейнер]],M2),"")</f>
        <v/>
      </c>
      <c r="N12" s="9" t="str">
        <f>IF(N2&gt;0,INDEX([1]!Поставки[[Контейнер]:[Контейнер]],N2),"")</f>
        <v>7Y0-614</v>
      </c>
      <c r="O12" s="9" t="str">
        <f>IF(O2&gt;0,INDEX([1]!Поставки[[Контейнер]:[Контейнер]],O2),"")</f>
        <v/>
      </c>
    </row>
    <row r="13" spans="1:15" x14ac:dyDescent="0.25">
      <c r="A13" s="8" t="s">
        <v>24</v>
      </c>
      <c r="B13" s="8" t="s">
        <v>25</v>
      </c>
      <c r="C13" s="8" t="s">
        <v>6</v>
      </c>
      <c r="D13" s="11" t="s">
        <v>27</v>
      </c>
      <c r="E13" s="8">
        <f>ROW()-ROW(Поставки4[[#Headers],[Номер строки]])</f>
        <v>12</v>
      </c>
      <c r="H13" s="12"/>
      <c r="I13" s="8" t="s">
        <v>30</v>
      </c>
      <c r="J13" s="9" t="str">
        <f>IF(J3&gt;0,INDEX([1]!Поставки[[Контейнер]:[Контейнер]],J3),"")</f>
        <v/>
      </c>
      <c r="K13" s="9" t="str">
        <f>IF(K3&gt;0,INDEX([1]!Поставки[[Контейнер]:[Контейнер]],K3),"")</f>
        <v/>
      </c>
      <c r="L13" s="9" t="str">
        <f>IF(L3&gt;0,INDEX([1]!Поставки[[Контейнер]:[Контейнер]],L3),"")</f>
        <v/>
      </c>
      <c r="M13" s="9" t="str">
        <f>IF(M3&gt;0,INDEX([1]!Поставки[[Контейнер]:[Контейнер]],M3),"")</f>
        <v/>
      </c>
      <c r="N13" s="9" t="str">
        <f>IF(N3&gt;0,INDEX([1]!Поставки[[Контейнер]:[Контейнер]],N3),"")</f>
        <v/>
      </c>
      <c r="O13" s="9" t="str">
        <f>IF(O3&gt;0,INDEX([1]!Поставки[[Контейнер]:[Контейнер]],O3),"")</f>
        <v>LCH-184</v>
      </c>
    </row>
    <row r="14" spans="1:15" x14ac:dyDescent="0.25">
      <c r="A14" s="8" t="s">
        <v>24</v>
      </c>
      <c r="B14" s="8" t="s">
        <v>25</v>
      </c>
      <c r="C14" s="8" t="s">
        <v>18</v>
      </c>
      <c r="D14" s="11" t="s">
        <v>28</v>
      </c>
      <c r="E14" s="8">
        <f>ROW()-ROW(Поставки4[[#Headers],[Номер строки]])</f>
        <v>13</v>
      </c>
      <c r="H14" s="10"/>
      <c r="I14" s="8" t="s">
        <v>32</v>
      </c>
      <c r="J14" s="9" t="str">
        <f>IF(J4&gt;0,INDEX([1]!Поставки[[Контейнер]:[Контейнер]],J4),"")</f>
        <v>H8Q-523</v>
      </c>
      <c r="K14" s="9" t="str">
        <f>IF(K4&gt;0,INDEX([1]!Поставки[[Контейнер]:[Контейнер]],K4),"")</f>
        <v/>
      </c>
      <c r="L14" s="9" t="str">
        <f>IF(L4&gt;0,INDEX([1]!Поставки[[Контейнер]:[Контейнер]],L4),"")</f>
        <v>1ME-839</v>
      </c>
      <c r="M14" s="9" t="str">
        <f>IF(M4&gt;0,INDEX([1]!Поставки[[Контейнер]:[Контейнер]],M4),"")</f>
        <v>NHE-646</v>
      </c>
      <c r="N14" s="9" t="str">
        <f>IF(N4&gt;0,INDEX([1]!Поставки[[Контейнер]:[Контейнер]],N4),"")</f>
        <v>0EC-235</v>
      </c>
      <c r="O14" s="9" t="str">
        <f>IF(O4&gt;0,INDEX([1]!Поставки[[Контейнер]:[Контейнер]],O4),"")</f>
        <v/>
      </c>
    </row>
    <row r="15" spans="1:15" x14ac:dyDescent="0.25">
      <c r="A15" s="8" t="s">
        <v>24</v>
      </c>
      <c r="B15" s="8" t="s">
        <v>25</v>
      </c>
      <c r="C15" s="8" t="s">
        <v>10</v>
      </c>
      <c r="D15" s="11" t="s">
        <v>29</v>
      </c>
      <c r="E15" s="8">
        <f>ROW()-ROW(Поставки4[[#Headers],[Номер строки]])</f>
        <v>14</v>
      </c>
      <c r="H15" s="12" t="s">
        <v>4</v>
      </c>
      <c r="I15" s="8" t="s">
        <v>5</v>
      </c>
      <c r="J15" s="9" t="str">
        <f>IF(J5&gt;0,INDEX([1]!Поставки[[Контейнер]:[Контейнер]],J5),"")</f>
        <v>3GQ-794</v>
      </c>
      <c r="K15" s="9" t="str">
        <f>IF(K5&gt;0,INDEX([1]!Поставки[[Контейнер]:[Контейнер]],K5),"")</f>
        <v/>
      </c>
      <c r="L15" s="9" t="str">
        <f>IF(L5&gt;0,INDEX([1]!Поставки[[Контейнер]:[Контейнер]],L5),"")</f>
        <v>OHB-121</v>
      </c>
      <c r="M15" s="9" t="str">
        <f>IF(M5&gt;0,INDEX([1]!Поставки[[Контейнер]:[Контейнер]],M5),"")</f>
        <v/>
      </c>
      <c r="N15" s="9" t="str">
        <f>IF(N5&gt;0,INDEX([1]!Поставки[[Контейнер]:[Контейнер]],N5),"")</f>
        <v>D7H-481</v>
      </c>
      <c r="O15" s="9" t="str">
        <f>IF(O5&gt;0,INDEX([1]!Поставки[[Контейнер]:[Контейнер]],O5),"")</f>
        <v>HIW-465</v>
      </c>
    </row>
    <row r="16" spans="1:15" x14ac:dyDescent="0.25">
      <c r="A16" s="8" t="s">
        <v>24</v>
      </c>
      <c r="B16" s="8" t="s">
        <v>30</v>
      </c>
      <c r="C16" s="8" t="s">
        <v>16</v>
      </c>
      <c r="D16" s="11" t="s">
        <v>31</v>
      </c>
      <c r="E16" s="8">
        <f>ROW()-ROW(Поставки4[[#Headers],[Номер строки]])</f>
        <v>15</v>
      </c>
      <c r="H16" s="12"/>
      <c r="I16" s="8" t="s">
        <v>20</v>
      </c>
      <c r="J16" s="9" t="str">
        <f>IF(J6&gt;0,INDEX([1]!Поставки[[Контейнер]:[Контейнер]],J6),"")</f>
        <v/>
      </c>
      <c r="K16" s="9" t="str">
        <f>IF(K6&gt;0,INDEX([1]!Поставки[[Контейнер]:[Контейнер]],K6),"")</f>
        <v/>
      </c>
      <c r="L16" s="9" t="str">
        <f>IF(L6&gt;0,INDEX([1]!Поставки[[Контейнер]:[Контейнер]],L6),"")</f>
        <v/>
      </c>
      <c r="M16" s="9" t="str">
        <f>IF(M6&gt;0,INDEX([1]!Поставки[[Контейнер]:[Контейнер]],M6),"")</f>
        <v>XBI-514</v>
      </c>
      <c r="N16" s="9" t="str">
        <f>IF(N6&gt;0,INDEX([1]!Поставки[[Контейнер]:[Контейнер]],N6),"")</f>
        <v>5GE-150</v>
      </c>
      <c r="O16" s="9" t="str">
        <f>IF(O6&gt;0,INDEX([1]!Поставки[[Контейнер]:[Контейнер]],O6),"")</f>
        <v>N48-604</v>
      </c>
    </row>
    <row r="17" spans="1:15" x14ac:dyDescent="0.25">
      <c r="A17" s="8" t="s">
        <v>24</v>
      </c>
      <c r="B17" s="8" t="s">
        <v>32</v>
      </c>
      <c r="C17" s="8" t="s">
        <v>6</v>
      </c>
      <c r="D17" s="11" t="s">
        <v>33</v>
      </c>
      <c r="E17" s="8">
        <f>ROW()-ROW(Поставки4[[#Headers],[Номер строки]])</f>
        <v>16</v>
      </c>
      <c r="H17" s="10"/>
      <c r="I17" s="8" t="s">
        <v>12</v>
      </c>
      <c r="J17" s="9" t="str">
        <f>IF(J7&gt;0,INDEX([1]!Поставки[[Контейнер]:[Контейнер]],J7),"")</f>
        <v>AEV-111</v>
      </c>
      <c r="K17" s="9" t="str">
        <f>IF(K7&gt;0,INDEX([1]!Поставки[[Контейнер]:[Контейнер]],K7),"")</f>
        <v>70U-145</v>
      </c>
      <c r="L17" s="9" t="str">
        <f>IF(L7&gt;0,INDEX([1]!Поставки[[Контейнер]:[Контейнер]],L7),"")</f>
        <v/>
      </c>
      <c r="M17" s="9" t="str">
        <f>IF(M7&gt;0,INDEX([1]!Поставки[[Контейнер]:[Контейнер]],M7),"")</f>
        <v>QZJ-330</v>
      </c>
      <c r="N17" s="9" t="str">
        <f>IF(N7&gt;0,INDEX([1]!Поставки[[Контейнер]:[Контейнер]],N7),"")</f>
        <v/>
      </c>
      <c r="O17" s="9" t="str">
        <f>IF(O7&gt;0,INDEX([1]!Поставки[[Контейнер]:[Контейнер]],O7),"")</f>
        <v/>
      </c>
    </row>
    <row r="18" spans="1:15" x14ac:dyDescent="0.25">
      <c r="A18" s="8" t="s">
        <v>24</v>
      </c>
      <c r="B18" s="8" t="s">
        <v>32</v>
      </c>
      <c r="C18" s="8" t="s">
        <v>10</v>
      </c>
      <c r="D18" s="11" t="s">
        <v>34</v>
      </c>
      <c r="E18" s="8">
        <f>ROW()-ROW(Поставки4[[#Headers],[Номер строки]])</f>
        <v>17</v>
      </c>
    </row>
    <row r="19" spans="1:15" x14ac:dyDescent="0.25">
      <c r="A19" s="8" t="s">
        <v>24</v>
      </c>
      <c r="B19" s="8" t="s">
        <v>32</v>
      </c>
      <c r="C19" s="8" t="s">
        <v>14</v>
      </c>
      <c r="D19" s="11" t="s">
        <v>35</v>
      </c>
      <c r="E19" s="8">
        <f>ROW()-ROW(Поставки4[[#Headers],[Номер строки]])</f>
        <v>18</v>
      </c>
    </row>
    <row r="20" spans="1:15" x14ac:dyDescent="0.25">
      <c r="A20" s="8" t="s">
        <v>24</v>
      </c>
      <c r="B20" s="8" t="s">
        <v>32</v>
      </c>
      <c r="C20" s="8" t="s">
        <v>8</v>
      </c>
      <c r="D20" s="11" t="s">
        <v>36</v>
      </c>
      <c r="E20" s="8">
        <f>ROW()-ROW(Поставки4[[#Headers],[Номер строки]])</f>
        <v>19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86DB23F-C301-494D-A552-06EBD0AB3D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Исходные данные</vt:lpstr>
      <vt:lpstr>PowerQuery</vt:lpstr>
      <vt:lpstr>PowerQuery2</vt:lpstr>
      <vt:lpstr>Сводная+формулы</vt:lpstr>
      <vt:lpstr>Только формулы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2017-07-13T16:24:12Z</dcterms:created>
  <dcterms:modified xsi:type="dcterms:W3CDTF">2017-07-13T21:18:39Z</dcterms:modified>
</cp:coreProperties>
</file>