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Desktop\"/>
    </mc:Choice>
  </mc:AlternateContent>
  <xr:revisionPtr revIDLastSave="0" documentId="13_ncr:1_{24814375-2FAD-4B48-8BBE-8F338ADC50CB}" xr6:coauthVersionLast="45" xr6:coauthVersionMax="45" xr10:uidLastSave="{00000000-0000-0000-0000-000000000000}"/>
  <bookViews>
    <workbookView xWindow="32811" yWindow="-103" windowWidth="33120" windowHeight="18120" xr2:uid="{3CF6E207-B12F-405B-AA2D-55B87C8FC423}"/>
  </bookViews>
  <sheets>
    <sheet name="Обзор" sheetId="1" r:id="rId1"/>
    <sheet name="Горизонтально" sheetId="8" r:id="rId2"/>
    <sheet name="Приблизительный поиск" sheetId="4" r:id="rId3"/>
    <sheet name="Подстановочные знаки" sheetId="5" r:id="rId4"/>
    <sheet name="Направление поиска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1" i="1"/>
  <c r="G8" i="4"/>
  <c r="G4" i="4"/>
  <c r="H7" i="6"/>
  <c r="H5" i="6"/>
  <c r="J5" i="5"/>
  <c r="J6" i="5"/>
  <c r="J7" i="5"/>
  <c r="J8" i="5"/>
  <c r="J4" i="5"/>
  <c r="I7" i="6"/>
  <c r="I5" i="6"/>
  <c r="I7" i="1" l="1"/>
  <c r="C5" i="8"/>
  <c r="I4" i="1" l="1"/>
</calcChain>
</file>

<file path=xl/sharedStrings.xml><?xml version="1.0" encoding="utf-8"?>
<sst xmlns="http://schemas.openxmlformats.org/spreadsheetml/2006/main" count="238" uniqueCount="83">
  <si>
    <t>Артикул</t>
  </si>
  <si>
    <t>Товар</t>
  </si>
  <si>
    <t>Упаковка</t>
  </si>
  <si>
    <t>Страна</t>
  </si>
  <si>
    <t>Цена</t>
  </si>
  <si>
    <t>Морковь</t>
  </si>
  <si>
    <t>Капуста</t>
  </si>
  <si>
    <t>Баклажан</t>
  </si>
  <si>
    <t>Манго</t>
  </si>
  <si>
    <t>Артишок</t>
  </si>
  <si>
    <t>Лук</t>
  </si>
  <si>
    <t>Киви</t>
  </si>
  <si>
    <t>Авокадо</t>
  </si>
  <si>
    <t>Малина</t>
  </si>
  <si>
    <t>Йогурт</t>
  </si>
  <si>
    <t>Ананас</t>
  </si>
  <si>
    <t>Тыква</t>
  </si>
  <si>
    <t>Ячмень</t>
  </si>
  <si>
    <t>Салат</t>
  </si>
  <si>
    <t>Гречка</t>
  </si>
  <si>
    <t>Пакет</t>
  </si>
  <si>
    <t>Сетка</t>
  </si>
  <si>
    <t>Коробка</t>
  </si>
  <si>
    <t>Пластик</t>
  </si>
  <si>
    <t>Ящик</t>
  </si>
  <si>
    <t>Россия</t>
  </si>
  <si>
    <t>Беларусь</t>
  </si>
  <si>
    <t>Таиланд</t>
  </si>
  <si>
    <t>Казахстан</t>
  </si>
  <si>
    <t>Турция</t>
  </si>
  <si>
    <t>Египет</t>
  </si>
  <si>
    <t>6WA0</t>
  </si>
  <si>
    <t>30WX</t>
  </si>
  <si>
    <t>5EQH</t>
  </si>
  <si>
    <t>T77B</t>
  </si>
  <si>
    <t>KWHE</t>
  </si>
  <si>
    <t>4C10</t>
  </si>
  <si>
    <t>P6X8</t>
  </si>
  <si>
    <t>CPHE</t>
  </si>
  <si>
    <t>BR2O</t>
  </si>
  <si>
    <t>06BV</t>
  </si>
  <si>
    <t>D36Z</t>
  </si>
  <si>
    <t>3BNV</t>
  </si>
  <si>
    <t>IFH5</t>
  </si>
  <si>
    <t>JWDE</t>
  </si>
  <si>
    <t>PE8D</t>
  </si>
  <si>
    <t>Прайс-лист</t>
  </si>
  <si>
    <t>Репа</t>
  </si>
  <si>
    <t>Москва</t>
  </si>
  <si>
    <t>Самара</t>
  </si>
  <si>
    <t>Таблица скидок</t>
  </si>
  <si>
    <t>Количество от…</t>
  </si>
  <si>
    <t>Скидка</t>
  </si>
  <si>
    <t>Купили (шт)</t>
  </si>
  <si>
    <t>Бланк заказа</t>
  </si>
  <si>
    <t>Количество</t>
  </si>
  <si>
    <t>Стоимость</t>
  </si>
  <si>
    <t>Био-йогурт</t>
  </si>
  <si>
    <t>Капуста цветная</t>
  </si>
  <si>
    <t>Лук-шалот</t>
  </si>
  <si>
    <t>Салат (айсберг)</t>
  </si>
  <si>
    <t>Таблица отгрузок</t>
  </si>
  <si>
    <t>Клиент</t>
  </si>
  <si>
    <t>Анна</t>
  </si>
  <si>
    <t>Александр</t>
  </si>
  <si>
    <t>Максим</t>
  </si>
  <si>
    <t>Дмитрий</t>
  </si>
  <si>
    <t>Ярослав</t>
  </si>
  <si>
    <t>Егор</t>
  </si>
  <si>
    <t>Ольга</t>
  </si>
  <si>
    <t>Челябинск</t>
  </si>
  <si>
    <t>Новосибирск</t>
  </si>
  <si>
    <t>Екатеринбург</t>
  </si>
  <si>
    <t>Нижний Новгород</t>
  </si>
  <si>
    <t>Санкт-Петербург</t>
  </si>
  <si>
    <t>Ростов-на-Дону</t>
  </si>
  <si>
    <t>Казань</t>
  </si>
  <si>
    <t>Омск</t>
  </si>
  <si>
    <t>Менеджер</t>
  </si>
  <si>
    <t>Первая отгрузка</t>
  </si>
  <si>
    <t>Последняя отгрузка</t>
  </si>
  <si>
    <t>Дата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</si>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</sst>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i/>
      <sz val="12"/>
      <color rgb="FF7F7F7F"/>
      <name val="Calibri"/>
      <family val="2"/>
      <charset val="204"/>
    </font>
    <font>
      <sz val="12"/>
      <color theme="0"/>
      <name val="Calibri"/>
      <family val="2"/>
      <charset val="204"/>
    </font>
    <font>
      <sz val="12"/>
      <color theme="0" tint="-0.34998626667073579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4" fillId="4" borderId="3" applyNumberFormat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0" xfId="0" applyFont="1"/>
    <xf numFmtId="0" fontId="0" fillId="2" borderId="1" xfId="1" applyFont="1"/>
    <xf numFmtId="9" fontId="0" fillId="0" borderId="0" xfId="2" applyFont="1"/>
    <xf numFmtId="9" fontId="4" fillId="4" borderId="3" xfId="5" applyNumberFormat="1"/>
    <xf numFmtId="0" fontId="4" fillId="4" borderId="3" xfId="5"/>
    <xf numFmtId="0" fontId="2" fillId="6" borderId="0" xfId="4" applyFont="1" applyFill="1"/>
    <xf numFmtId="0" fontId="5" fillId="0" borderId="0" xfId="3"/>
    <xf numFmtId="3" fontId="0" fillId="0" borderId="0" xfId="0" applyNumberFormat="1"/>
    <xf numFmtId="0" fontId="0" fillId="0" borderId="0" xfId="0" applyAlignment="1">
      <alignment horizontal="right" indent="1"/>
    </xf>
    <xf numFmtId="0" fontId="0" fillId="0" borderId="0" xfId="0" applyFont="1" applyAlignment="1">
      <alignment horizontal="center"/>
    </xf>
    <xf numFmtId="14" fontId="0" fillId="0" borderId="0" xfId="0" applyNumberFormat="1"/>
    <xf numFmtId="0" fontId="0" fillId="7" borderId="0" xfId="0" applyFill="1"/>
    <xf numFmtId="3" fontId="7" fillId="0" borderId="0" xfId="0" applyNumberFormat="1" applyFont="1"/>
  </cellXfs>
  <cellStyles count="6">
    <cellStyle name="Акцент4" xfId="4" builtinId="41"/>
    <cellStyle name="Обычный" xfId="0" builtinId="0"/>
    <cellStyle name="Пояснение" xfId="3" builtinId="53"/>
    <cellStyle name="Примечание" xfId="1" builtinId="10"/>
    <cellStyle name="Процентный" xfId="2" builtinId="5"/>
    <cellStyle name="Результат" xfId="5" xr:uid="{FADA9917-6C53-49EC-8C5D-39CA1F2893E4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BAF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167CF-D3D1-47BA-AA0B-10E0629BBD7A}" name="Таблица1" displayName="Таблица1" ref="A3:B9" totalsRowShown="0">
  <autoFilter ref="A3:B9" xr:uid="{34E1D228-5ADC-4C60-8609-7BFD2DA7B948}"/>
  <tableColumns count="2">
    <tableColumn id="1" xr3:uid="{BE39433B-9871-4E14-B846-788C509D1805}" name="Количество от…"/>
    <tableColumn id="2" xr3:uid="{4132E901-D624-4D3B-AE2C-52B7A8F36478}" name="Скидка" dataCellStyle="Процентный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4297-89AB-4877-9275-0B4E7B01586A}">
  <dimension ref="A1:I18"/>
  <sheetViews>
    <sheetView tabSelected="1" workbookViewId="0">
      <selection activeCell="I4" sqref="I4"/>
    </sheetView>
  </sheetViews>
  <sheetFormatPr defaultRowHeight="15.9" x14ac:dyDescent="0.45"/>
  <cols>
    <col min="2" max="2" width="11.35546875" customWidth="1"/>
    <col min="3" max="3" width="10.140625" customWidth="1"/>
    <col min="4" max="4" width="10.2109375" customWidth="1"/>
    <col min="8" max="8" width="11.2109375" customWidth="1"/>
    <col min="9" max="9" width="11.28515625" customWidth="1"/>
    <col min="11" max="11" width="10.5" customWidth="1"/>
  </cols>
  <sheetData>
    <row r="1" spans="1:9" ht="18.45" x14ac:dyDescent="0.5">
      <c r="A1" s="2" t="s">
        <v>46</v>
      </c>
    </row>
    <row r="3" spans="1:9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9" x14ac:dyDescent="0.45">
      <c r="A4" t="s">
        <v>33</v>
      </c>
      <c r="B4" t="s">
        <v>5</v>
      </c>
      <c r="C4" t="s">
        <v>20</v>
      </c>
      <c r="D4" t="s">
        <v>25</v>
      </c>
      <c r="E4">
        <v>135</v>
      </c>
      <c r="H4" s="3" t="s">
        <v>19</v>
      </c>
      <c r="I4" s="6">
        <f>VLOOKUP(H4,B4:E18,4,0)</f>
        <v>150</v>
      </c>
    </row>
    <row r="5" spans="1:9" x14ac:dyDescent="0.45">
      <c r="A5" t="s">
        <v>45</v>
      </c>
      <c r="B5" t="s">
        <v>6</v>
      </c>
      <c r="C5" t="s">
        <v>21</v>
      </c>
      <c r="D5" t="s">
        <v>25</v>
      </c>
      <c r="E5">
        <v>152</v>
      </c>
    </row>
    <row r="6" spans="1:9" x14ac:dyDescent="0.45">
      <c r="A6" t="s">
        <v>34</v>
      </c>
      <c r="B6" t="s">
        <v>7</v>
      </c>
      <c r="C6" t="s">
        <v>21</v>
      </c>
      <c r="D6" t="s">
        <v>26</v>
      </c>
      <c r="E6">
        <v>123</v>
      </c>
    </row>
    <row r="7" spans="1:9" x14ac:dyDescent="0.45">
      <c r="A7" t="s">
        <v>35</v>
      </c>
      <c r="B7" t="s">
        <v>8</v>
      </c>
      <c r="C7" t="s">
        <v>22</v>
      </c>
      <c r="D7" t="s">
        <v>27</v>
      </c>
      <c r="E7">
        <v>550</v>
      </c>
      <c r="H7" s="3" t="s">
        <v>19</v>
      </c>
      <c r="I7" s="6">
        <f>_xlfn.XLOOKUP(H7,B4:B18,E4:E18,"нет такого")</f>
        <v>150</v>
      </c>
    </row>
    <row r="8" spans="1:9" x14ac:dyDescent="0.45">
      <c r="A8" t="s">
        <v>36</v>
      </c>
      <c r="B8" t="s">
        <v>9</v>
      </c>
      <c r="C8" t="s">
        <v>23</v>
      </c>
      <c r="D8" t="s">
        <v>28</v>
      </c>
      <c r="E8">
        <v>297</v>
      </c>
    </row>
    <row r="9" spans="1:9" x14ac:dyDescent="0.45">
      <c r="A9" t="s">
        <v>31</v>
      </c>
      <c r="B9" t="s">
        <v>18</v>
      </c>
      <c r="C9" t="s">
        <v>20</v>
      </c>
      <c r="D9" t="s">
        <v>25</v>
      </c>
      <c r="E9">
        <v>165</v>
      </c>
    </row>
    <row r="10" spans="1:9" x14ac:dyDescent="0.45">
      <c r="A10" t="s">
        <v>37</v>
      </c>
      <c r="B10" t="s">
        <v>10</v>
      </c>
      <c r="C10" t="s">
        <v>21</v>
      </c>
      <c r="D10" t="s">
        <v>25</v>
      </c>
      <c r="E10">
        <v>55</v>
      </c>
    </row>
    <row r="11" spans="1:9" x14ac:dyDescent="0.45">
      <c r="A11" t="s">
        <v>38</v>
      </c>
      <c r="B11" t="s">
        <v>11</v>
      </c>
      <c r="C11" t="s">
        <v>22</v>
      </c>
      <c r="D11" t="s">
        <v>29</v>
      </c>
      <c r="E11">
        <v>685</v>
      </c>
      <c r="H11" s="3" t="s">
        <v>8</v>
      </c>
      <c r="I11">
        <f>_xlfn.XLOOKUP(H11,$B$4:$B$18,$E$4:$E$18,"нет такого")</f>
        <v>550</v>
      </c>
    </row>
    <row r="12" spans="1:9" x14ac:dyDescent="0.45">
      <c r="A12" t="s">
        <v>39</v>
      </c>
      <c r="B12" t="s">
        <v>12</v>
      </c>
      <c r="C12" t="s">
        <v>22</v>
      </c>
      <c r="D12" t="s">
        <v>29</v>
      </c>
      <c r="E12">
        <v>476</v>
      </c>
      <c r="H12" s="3" t="s">
        <v>13</v>
      </c>
      <c r="I12">
        <f t="shared" ref="I12:I15" si="0">_xlfn.XLOOKUP(H12,$B$4:$B$18,$E$4:$E$18,"нет такого")</f>
        <v>716</v>
      </c>
    </row>
    <row r="13" spans="1:9" x14ac:dyDescent="0.45">
      <c r="A13" s="13" t="s">
        <v>40</v>
      </c>
      <c r="B13" s="13" t="s">
        <v>19</v>
      </c>
      <c r="C13" s="13" t="s">
        <v>20</v>
      </c>
      <c r="D13" s="13" t="s">
        <v>25</v>
      </c>
      <c r="E13" s="13">
        <v>150</v>
      </c>
      <c r="H13" s="3" t="s">
        <v>12</v>
      </c>
      <c r="I13">
        <f t="shared" si="0"/>
        <v>476</v>
      </c>
    </row>
    <row r="14" spans="1:9" x14ac:dyDescent="0.45">
      <c r="A14" t="s">
        <v>41</v>
      </c>
      <c r="B14" t="s">
        <v>13</v>
      </c>
      <c r="C14" t="s">
        <v>22</v>
      </c>
      <c r="D14" t="s">
        <v>26</v>
      </c>
      <c r="E14">
        <v>716</v>
      </c>
      <c r="H14" s="3" t="s">
        <v>47</v>
      </c>
      <c r="I14" t="str">
        <f t="shared" si="0"/>
        <v>нет такого</v>
      </c>
    </row>
    <row r="15" spans="1:9" x14ac:dyDescent="0.45">
      <c r="A15" t="s">
        <v>42</v>
      </c>
      <c r="B15" t="s">
        <v>14</v>
      </c>
      <c r="C15" t="s">
        <v>23</v>
      </c>
      <c r="D15" t="s">
        <v>25</v>
      </c>
      <c r="E15">
        <v>120</v>
      </c>
      <c r="H15" s="3" t="s">
        <v>11</v>
      </c>
      <c r="I15">
        <f t="shared" si="0"/>
        <v>685</v>
      </c>
    </row>
    <row r="16" spans="1:9" x14ac:dyDescent="0.45">
      <c r="A16" t="s">
        <v>43</v>
      </c>
      <c r="B16" t="s">
        <v>15</v>
      </c>
      <c r="C16" t="s">
        <v>24</v>
      </c>
      <c r="D16" t="s">
        <v>30</v>
      </c>
      <c r="E16">
        <v>856</v>
      </c>
    </row>
    <row r="17" spans="1:5" x14ac:dyDescent="0.45">
      <c r="A17" t="s">
        <v>44</v>
      </c>
      <c r="B17" t="s">
        <v>16</v>
      </c>
      <c r="C17" t="s">
        <v>24</v>
      </c>
      <c r="D17" t="s">
        <v>25</v>
      </c>
      <c r="E17">
        <v>99</v>
      </c>
    </row>
    <row r="18" spans="1:5" x14ac:dyDescent="0.45">
      <c r="A18" t="s">
        <v>32</v>
      </c>
      <c r="B18" t="s">
        <v>17</v>
      </c>
      <c r="C18" t="s">
        <v>20</v>
      </c>
      <c r="D18" t="s">
        <v>28</v>
      </c>
      <c r="E18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46C2-9201-4DA6-9C15-3D58AD308F98}">
  <dimension ref="A1:P5"/>
  <sheetViews>
    <sheetView workbookViewId="0">
      <selection activeCell="C5" sqref="C5"/>
    </sheetView>
  </sheetViews>
  <sheetFormatPr defaultRowHeight="15.9" x14ac:dyDescent="0.45"/>
  <cols>
    <col min="2" max="2" width="11.35546875" customWidth="1"/>
    <col min="3" max="3" width="10.140625" customWidth="1"/>
    <col min="4" max="4" width="10.2109375" customWidth="1"/>
    <col min="8" max="8" width="11.2109375" customWidth="1"/>
    <col min="9" max="9" width="11.28515625" customWidth="1"/>
    <col min="11" max="11" width="10.5" customWidth="1"/>
  </cols>
  <sheetData>
    <row r="1" spans="1:16" x14ac:dyDescent="0.45">
      <c r="A1" s="1" t="s">
        <v>1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18</v>
      </c>
      <c r="H1" t="s">
        <v>10</v>
      </c>
      <c r="I1" t="s">
        <v>11</v>
      </c>
      <c r="J1" t="s">
        <v>12</v>
      </c>
      <c r="K1" s="13" t="s">
        <v>19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</row>
    <row r="2" spans="1:16" x14ac:dyDescent="0.45">
      <c r="A2" s="1" t="s">
        <v>4</v>
      </c>
      <c r="B2">
        <v>135</v>
      </c>
      <c r="C2">
        <v>152</v>
      </c>
      <c r="D2">
        <v>123</v>
      </c>
      <c r="E2">
        <v>550</v>
      </c>
      <c r="F2">
        <v>297</v>
      </c>
      <c r="G2">
        <v>165</v>
      </c>
      <c r="H2">
        <v>55</v>
      </c>
      <c r="I2">
        <v>685</v>
      </c>
      <c r="J2">
        <v>476</v>
      </c>
      <c r="K2" s="13">
        <v>150</v>
      </c>
      <c r="L2">
        <v>716</v>
      </c>
      <c r="M2">
        <v>120</v>
      </c>
      <c r="N2">
        <v>856</v>
      </c>
      <c r="O2">
        <v>99</v>
      </c>
      <c r="P2">
        <v>74</v>
      </c>
    </row>
    <row r="5" spans="1:16" x14ac:dyDescent="0.45">
      <c r="B5" s="3" t="s">
        <v>19</v>
      </c>
      <c r="C5" s="6">
        <f>_xlfn.XLOOKUP(B5,B1:P1,B2:P2)</f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A910-61DC-4E2A-B10B-62BBBF4082B4}">
  <dimension ref="A1:G9"/>
  <sheetViews>
    <sheetView workbookViewId="0">
      <selection activeCell="G4" sqref="G4"/>
    </sheetView>
  </sheetViews>
  <sheetFormatPr defaultRowHeight="15.9" x14ac:dyDescent="0.45"/>
  <cols>
    <col min="1" max="1" width="15.92578125" customWidth="1"/>
    <col min="2" max="2" width="11.2109375" customWidth="1"/>
    <col min="3" max="5" width="5.2109375" customWidth="1"/>
    <col min="6" max="6" width="12.5" customWidth="1"/>
    <col min="7" max="7" width="11.92578125" customWidth="1"/>
  </cols>
  <sheetData>
    <row r="1" spans="1:7" ht="18.45" x14ac:dyDescent="0.5">
      <c r="A1" s="2" t="s">
        <v>50</v>
      </c>
    </row>
    <row r="3" spans="1:7" x14ac:dyDescent="0.45">
      <c r="A3" t="s">
        <v>51</v>
      </c>
      <c r="B3" t="s">
        <v>52</v>
      </c>
      <c r="F3" s="11" t="s">
        <v>53</v>
      </c>
      <c r="G3" s="11" t="s">
        <v>52</v>
      </c>
    </row>
    <row r="4" spans="1:7" x14ac:dyDescent="0.45">
      <c r="A4">
        <v>0</v>
      </c>
      <c r="B4" s="4">
        <v>0</v>
      </c>
      <c r="F4" s="3">
        <v>29</v>
      </c>
      <c r="G4" s="5">
        <f>_xlfn.XLOOKUP(F4,A4:A9,B4:B9,,-1)</f>
        <v>0.05</v>
      </c>
    </row>
    <row r="5" spans="1:7" x14ac:dyDescent="0.45">
      <c r="A5">
        <v>5</v>
      </c>
      <c r="B5" s="4">
        <v>0.03</v>
      </c>
    </row>
    <row r="6" spans="1:7" x14ac:dyDescent="0.45">
      <c r="A6">
        <v>10</v>
      </c>
      <c r="B6" s="4">
        <v>0.05</v>
      </c>
    </row>
    <row r="7" spans="1:7" x14ac:dyDescent="0.45">
      <c r="A7">
        <v>30</v>
      </c>
      <c r="B7" s="4">
        <v>0.1</v>
      </c>
      <c r="F7" s="11" t="s">
        <v>53</v>
      </c>
      <c r="G7" s="11" t="s">
        <v>52</v>
      </c>
    </row>
    <row r="8" spans="1:7" x14ac:dyDescent="0.45">
      <c r="A8">
        <v>50</v>
      </c>
      <c r="B8" s="4">
        <v>0.15</v>
      </c>
      <c r="F8" s="3">
        <v>29</v>
      </c>
      <c r="G8" s="5">
        <f>_xlfn.XLOOKUP(F4,A4:A9,B4:B9,,1)</f>
        <v>0.1</v>
      </c>
    </row>
    <row r="9" spans="1:7" x14ac:dyDescent="0.45">
      <c r="A9">
        <v>100</v>
      </c>
      <c r="B9" s="4">
        <v>0.2</v>
      </c>
    </row>
  </sheetData>
  <conditionalFormatting sqref="A4:A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{1EAA9641-F9E8-49F7-A3D4-A30ECF795B37}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A9641-F9E8-49F7-A3D4-A30ECF795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A4:A9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9066-0299-4A4F-999D-D19516431A66}">
  <dimension ref="A1:R24"/>
  <sheetViews>
    <sheetView workbookViewId="0">
      <selection activeCell="J4" sqref="J4"/>
    </sheetView>
  </sheetViews>
  <sheetFormatPr defaultRowHeight="15.9" x14ac:dyDescent="0.45"/>
  <cols>
    <col min="2" max="2" width="15.2109375" customWidth="1"/>
    <col min="8" max="8" width="11.92578125" customWidth="1"/>
    <col min="9" max="9" width="12.5703125" customWidth="1"/>
    <col min="11" max="11" width="10.78515625" customWidth="1"/>
  </cols>
  <sheetData>
    <row r="1" spans="1:11" ht="18.45" x14ac:dyDescent="0.5">
      <c r="A1" s="2" t="s">
        <v>46</v>
      </c>
      <c r="H1" s="2" t="s">
        <v>54</v>
      </c>
      <c r="I1" s="2"/>
      <c r="J1" s="2"/>
      <c r="K1" s="2"/>
    </row>
    <row r="3" spans="1:11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H3" s="7" t="s">
        <v>1</v>
      </c>
      <c r="I3" s="7" t="s">
        <v>55</v>
      </c>
      <c r="J3" s="7" t="s">
        <v>4</v>
      </c>
      <c r="K3" s="7" t="s">
        <v>56</v>
      </c>
    </row>
    <row r="4" spans="1:11" x14ac:dyDescent="0.45">
      <c r="A4" t="s">
        <v>33</v>
      </c>
      <c r="B4" t="s">
        <v>5</v>
      </c>
      <c r="C4" t="s">
        <v>20</v>
      </c>
      <c r="D4" t="s">
        <v>25</v>
      </c>
      <c r="E4">
        <v>135</v>
      </c>
      <c r="H4" t="s">
        <v>16</v>
      </c>
      <c r="I4">
        <v>3</v>
      </c>
      <c r="J4">
        <f>_xlfn.XLOOKUP("*"&amp;H4&amp;"*",$B$4:$B$18,$E$4:$E$18,,2)</f>
        <v>99</v>
      </c>
    </row>
    <row r="5" spans="1:11" x14ac:dyDescent="0.45">
      <c r="A5" t="s">
        <v>45</v>
      </c>
      <c r="B5" t="s">
        <v>58</v>
      </c>
      <c r="C5" t="s">
        <v>21</v>
      </c>
      <c r="D5" t="s">
        <v>25</v>
      </c>
      <c r="E5">
        <v>152</v>
      </c>
      <c r="H5" t="s">
        <v>6</v>
      </c>
      <c r="I5">
        <v>5</v>
      </c>
      <c r="J5">
        <f t="shared" ref="J5:J8" si="0">_xlfn.XLOOKUP("*"&amp;H5&amp;"*",$B$4:$B$18,$E$4:$E$18,,2)</f>
        <v>152</v>
      </c>
    </row>
    <row r="6" spans="1:11" x14ac:dyDescent="0.45">
      <c r="A6" t="s">
        <v>34</v>
      </c>
      <c r="B6" t="s">
        <v>7</v>
      </c>
      <c r="C6" t="s">
        <v>21</v>
      </c>
      <c r="D6" t="s">
        <v>26</v>
      </c>
      <c r="E6">
        <v>123</v>
      </c>
      <c r="H6" t="s">
        <v>10</v>
      </c>
      <c r="I6">
        <v>2</v>
      </c>
      <c r="J6">
        <f t="shared" si="0"/>
        <v>55</v>
      </c>
    </row>
    <row r="7" spans="1:11" x14ac:dyDescent="0.45">
      <c r="A7" t="s">
        <v>35</v>
      </c>
      <c r="B7" t="s">
        <v>8</v>
      </c>
      <c r="C7" t="s">
        <v>22</v>
      </c>
      <c r="D7" t="s">
        <v>27</v>
      </c>
      <c r="E7">
        <v>550</v>
      </c>
      <c r="H7" t="s">
        <v>14</v>
      </c>
      <c r="I7">
        <v>7</v>
      </c>
      <c r="J7">
        <f t="shared" si="0"/>
        <v>120</v>
      </c>
    </row>
    <row r="8" spans="1:11" x14ac:dyDescent="0.45">
      <c r="A8" t="s">
        <v>36</v>
      </c>
      <c r="B8" t="s">
        <v>9</v>
      </c>
      <c r="C8" t="s">
        <v>23</v>
      </c>
      <c r="D8" t="s">
        <v>28</v>
      </c>
      <c r="E8">
        <v>297</v>
      </c>
      <c r="H8" t="s">
        <v>18</v>
      </c>
      <c r="I8">
        <v>3</v>
      </c>
      <c r="J8">
        <f t="shared" si="0"/>
        <v>165</v>
      </c>
    </row>
    <row r="9" spans="1:11" x14ac:dyDescent="0.45">
      <c r="A9" t="s">
        <v>31</v>
      </c>
      <c r="B9" t="s">
        <v>60</v>
      </c>
      <c r="C9" t="s">
        <v>20</v>
      </c>
      <c r="D9" t="s">
        <v>25</v>
      </c>
      <c r="E9">
        <v>165</v>
      </c>
    </row>
    <row r="10" spans="1:11" x14ac:dyDescent="0.45">
      <c r="A10" t="s">
        <v>37</v>
      </c>
      <c r="B10" t="s">
        <v>59</v>
      </c>
      <c r="C10" t="s">
        <v>21</v>
      </c>
      <c r="D10" t="s">
        <v>25</v>
      </c>
      <c r="E10">
        <v>55</v>
      </c>
    </row>
    <row r="11" spans="1:11" x14ac:dyDescent="0.45">
      <c r="A11" t="s">
        <v>38</v>
      </c>
      <c r="B11" t="s">
        <v>11</v>
      </c>
      <c r="C11" t="s">
        <v>22</v>
      </c>
      <c r="D11" t="s">
        <v>29</v>
      </c>
      <c r="E11">
        <v>685</v>
      </c>
    </row>
    <row r="12" spans="1:11" x14ac:dyDescent="0.45">
      <c r="A12" t="s">
        <v>39</v>
      </c>
      <c r="B12" t="s">
        <v>12</v>
      </c>
      <c r="C12" t="s">
        <v>22</v>
      </c>
      <c r="D12" t="s">
        <v>29</v>
      </c>
      <c r="E12">
        <v>476</v>
      </c>
    </row>
    <row r="13" spans="1:11" x14ac:dyDescent="0.45">
      <c r="A13" t="s">
        <v>40</v>
      </c>
      <c r="B13" t="s">
        <v>19</v>
      </c>
      <c r="C13" t="s">
        <v>20</v>
      </c>
      <c r="D13" t="s">
        <v>25</v>
      </c>
      <c r="E13">
        <v>150</v>
      </c>
    </row>
    <row r="14" spans="1:11" x14ac:dyDescent="0.45">
      <c r="A14" t="s">
        <v>41</v>
      </c>
      <c r="B14" t="s">
        <v>13</v>
      </c>
      <c r="C14" t="s">
        <v>22</v>
      </c>
      <c r="D14" t="s">
        <v>26</v>
      </c>
      <c r="E14">
        <v>716</v>
      </c>
    </row>
    <row r="15" spans="1:11" x14ac:dyDescent="0.45">
      <c r="A15" t="s">
        <v>42</v>
      </c>
      <c r="B15" t="s">
        <v>57</v>
      </c>
      <c r="C15" t="s">
        <v>23</v>
      </c>
      <c r="D15" t="s">
        <v>25</v>
      </c>
      <c r="E15">
        <v>120</v>
      </c>
    </row>
    <row r="16" spans="1:11" x14ac:dyDescent="0.45">
      <c r="A16" t="s">
        <v>43</v>
      </c>
      <c r="B16" t="s">
        <v>15</v>
      </c>
      <c r="C16" t="s">
        <v>24</v>
      </c>
      <c r="D16" t="s">
        <v>30</v>
      </c>
      <c r="E16">
        <v>856</v>
      </c>
    </row>
    <row r="17" spans="1:18" x14ac:dyDescent="0.45">
      <c r="A17" t="s">
        <v>44</v>
      </c>
      <c r="B17" t="s">
        <v>16</v>
      </c>
      <c r="C17" t="s">
        <v>24</v>
      </c>
      <c r="D17" t="s">
        <v>25</v>
      </c>
      <c r="E17">
        <v>99</v>
      </c>
    </row>
    <row r="18" spans="1:18" x14ac:dyDescent="0.45">
      <c r="A18" t="s">
        <v>32</v>
      </c>
      <c r="B18" t="s">
        <v>17</v>
      </c>
      <c r="C18" t="s">
        <v>20</v>
      </c>
      <c r="D18" t="s">
        <v>28</v>
      </c>
      <c r="E18">
        <v>74</v>
      </c>
    </row>
    <row r="24" spans="1:18" x14ac:dyDescent="0.45">
      <c r="R2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11A1-2A29-4B5C-BC2F-004393A4F95C}">
  <dimension ref="A1:Y30"/>
  <sheetViews>
    <sheetView workbookViewId="0">
      <selection activeCell="H7" sqref="H7"/>
    </sheetView>
  </sheetViews>
  <sheetFormatPr defaultRowHeight="15.9" x14ac:dyDescent="0.45"/>
  <cols>
    <col min="1" max="1" width="10.92578125" customWidth="1"/>
    <col min="2" max="2" width="12.140625" customWidth="1"/>
    <col min="3" max="3" width="16.42578125" bestFit="1" customWidth="1"/>
    <col min="4" max="4" width="11.640625" customWidth="1"/>
    <col min="5" max="6" width="5.5703125" customWidth="1"/>
    <col min="7" max="7" width="19.140625" customWidth="1"/>
    <col min="8" max="8" width="10.92578125" customWidth="1"/>
    <col min="9" max="9" width="10.35546875" customWidth="1"/>
    <col min="16" max="16" width="9.7109375" customWidth="1"/>
    <col min="25" max="25" width="10.0703125" customWidth="1"/>
  </cols>
  <sheetData>
    <row r="1" spans="1:25" ht="18.45" x14ac:dyDescent="0.5">
      <c r="A1" s="2" t="s">
        <v>61</v>
      </c>
    </row>
    <row r="3" spans="1:25" x14ac:dyDescent="0.45">
      <c r="A3" s="1" t="s">
        <v>81</v>
      </c>
      <c r="B3" s="1" t="s">
        <v>62</v>
      </c>
      <c r="C3" s="1" t="s">
        <v>1</v>
      </c>
      <c r="D3" s="1" t="s">
        <v>56</v>
      </c>
      <c r="G3" s="10" t="s">
        <v>78</v>
      </c>
      <c r="H3" s="3" t="s">
        <v>67</v>
      </c>
      <c r="Y3" s="8"/>
    </row>
    <row r="4" spans="1:25" x14ac:dyDescent="0.45">
      <c r="A4" s="12">
        <v>43748</v>
      </c>
      <c r="B4" t="s">
        <v>65</v>
      </c>
      <c r="C4" t="s">
        <v>70</v>
      </c>
      <c r="D4" s="9">
        <v>918800</v>
      </c>
      <c r="G4" s="10"/>
      <c r="Y4" s="8"/>
    </row>
    <row r="5" spans="1:25" x14ac:dyDescent="0.45">
      <c r="A5" s="12">
        <v>43748</v>
      </c>
      <c r="B5" t="s">
        <v>68</v>
      </c>
      <c r="C5" t="s">
        <v>71</v>
      </c>
      <c r="D5" s="9">
        <v>198200</v>
      </c>
      <c r="G5" s="10" t="s">
        <v>79</v>
      </c>
      <c r="H5" s="9">
        <f>_xlfn.XLOOKUP(H3,B4:B30,D4:D30,,,1)</f>
        <v>813500</v>
      </c>
      <c r="I5" s="14" t="str">
        <f ca="1">_xlfn.FORMULATEXT(H5)</f>
        <v>=ПРОСМОТРX(H3;B4:B30;D4:D30;;;1)</v>
      </c>
      <c r="Y5" s="8"/>
    </row>
    <row r="6" spans="1:25" x14ac:dyDescent="0.45">
      <c r="A6" s="12">
        <v>43756</v>
      </c>
      <c r="B6" t="s">
        <v>66</v>
      </c>
      <c r="C6" t="s">
        <v>48</v>
      </c>
      <c r="D6" s="9">
        <v>421700</v>
      </c>
      <c r="G6" s="10"/>
      <c r="Y6" s="8"/>
    </row>
    <row r="7" spans="1:25" x14ac:dyDescent="0.45">
      <c r="A7" s="12">
        <v>43758</v>
      </c>
      <c r="B7" t="s">
        <v>69</v>
      </c>
      <c r="C7" t="s">
        <v>49</v>
      </c>
      <c r="D7" s="9">
        <v>2900</v>
      </c>
      <c r="G7" s="10" t="s">
        <v>80</v>
      </c>
      <c r="H7" s="9">
        <f>_xlfn.XLOOKUP(H3,B4:B30,D4:D30,,,-1)</f>
        <v>991600</v>
      </c>
      <c r="I7" s="14" t="str">
        <f ca="1">_xlfn.FORMULATEXT(H7)</f>
        <v>=ПРОСМОТРX(H3;B4:B30;D4:D30;;;-1)</v>
      </c>
      <c r="Y7" s="8"/>
    </row>
    <row r="8" spans="1:25" x14ac:dyDescent="0.45">
      <c r="A8" s="12">
        <v>43760</v>
      </c>
      <c r="B8" t="s">
        <v>66</v>
      </c>
      <c r="C8" t="s">
        <v>72</v>
      </c>
      <c r="D8" s="9">
        <v>191800</v>
      </c>
      <c r="Y8" s="8"/>
    </row>
    <row r="9" spans="1:25" x14ac:dyDescent="0.45">
      <c r="A9" s="12">
        <v>43762</v>
      </c>
      <c r="B9" t="s">
        <v>64</v>
      </c>
      <c r="C9" t="s">
        <v>73</v>
      </c>
      <c r="D9" s="9">
        <v>765000</v>
      </c>
      <c r="Y9" s="8"/>
    </row>
    <row r="10" spans="1:25" x14ac:dyDescent="0.45">
      <c r="A10" s="12">
        <v>43763</v>
      </c>
      <c r="B10" t="s">
        <v>67</v>
      </c>
      <c r="C10" t="s">
        <v>72</v>
      </c>
      <c r="D10" s="9">
        <v>813500</v>
      </c>
    </row>
    <row r="11" spans="1:25" x14ac:dyDescent="0.45">
      <c r="A11" s="12">
        <v>43772</v>
      </c>
      <c r="B11" t="s">
        <v>65</v>
      </c>
      <c r="C11" t="s">
        <v>49</v>
      </c>
      <c r="D11" s="9">
        <v>801500</v>
      </c>
    </row>
    <row r="12" spans="1:25" x14ac:dyDescent="0.45">
      <c r="A12" s="12">
        <v>43777</v>
      </c>
      <c r="B12" t="s">
        <v>63</v>
      </c>
      <c r="C12" t="s">
        <v>49</v>
      </c>
      <c r="D12" s="9">
        <v>124600</v>
      </c>
      <c r="G12" s="12"/>
      <c r="H12" s="12"/>
    </row>
    <row r="13" spans="1:25" x14ac:dyDescent="0.45">
      <c r="A13" s="12">
        <v>43785</v>
      </c>
      <c r="B13" t="s">
        <v>63</v>
      </c>
      <c r="C13" t="s">
        <v>70</v>
      </c>
      <c r="D13" s="9">
        <v>231500</v>
      </c>
    </row>
    <row r="14" spans="1:25" x14ac:dyDescent="0.45">
      <c r="A14" s="12">
        <v>43789</v>
      </c>
      <c r="B14" t="s">
        <v>66</v>
      </c>
      <c r="C14" t="s">
        <v>74</v>
      </c>
      <c r="D14" s="9">
        <v>869500</v>
      </c>
    </row>
    <row r="15" spans="1:25" x14ac:dyDescent="0.45">
      <c r="A15" s="12">
        <v>43793</v>
      </c>
      <c r="B15" t="s">
        <v>68</v>
      </c>
      <c r="C15" t="s">
        <v>75</v>
      </c>
      <c r="D15" s="9">
        <v>517700</v>
      </c>
    </row>
    <row r="16" spans="1:25" x14ac:dyDescent="0.45">
      <c r="A16" s="12">
        <v>43796</v>
      </c>
      <c r="B16" t="s">
        <v>67</v>
      </c>
      <c r="C16" t="s">
        <v>49</v>
      </c>
      <c r="D16" s="9">
        <v>573900</v>
      </c>
    </row>
    <row r="17" spans="1:4" x14ac:dyDescent="0.45">
      <c r="A17" s="12">
        <v>43796</v>
      </c>
      <c r="B17" t="s">
        <v>66</v>
      </c>
      <c r="C17" t="s">
        <v>76</v>
      </c>
      <c r="D17" s="9">
        <v>339900</v>
      </c>
    </row>
    <row r="18" spans="1:4" x14ac:dyDescent="0.45">
      <c r="A18" s="12">
        <v>43799</v>
      </c>
      <c r="B18" t="s">
        <v>64</v>
      </c>
      <c r="C18" t="s">
        <v>49</v>
      </c>
      <c r="D18" s="9">
        <v>425300</v>
      </c>
    </row>
    <row r="19" spans="1:4" x14ac:dyDescent="0.45">
      <c r="A19" s="12">
        <v>43800</v>
      </c>
      <c r="B19" t="s">
        <v>64</v>
      </c>
      <c r="C19" t="s">
        <v>70</v>
      </c>
      <c r="D19" s="9">
        <v>456800</v>
      </c>
    </row>
    <row r="20" spans="1:4" x14ac:dyDescent="0.45">
      <c r="A20" s="12">
        <v>43803</v>
      </c>
      <c r="B20" t="s">
        <v>67</v>
      </c>
      <c r="C20" t="s">
        <v>77</v>
      </c>
      <c r="D20" s="9">
        <v>186500</v>
      </c>
    </row>
    <row r="21" spans="1:4" x14ac:dyDescent="0.45">
      <c r="A21" s="12">
        <v>43803</v>
      </c>
      <c r="B21" t="s">
        <v>66</v>
      </c>
      <c r="C21" t="s">
        <v>48</v>
      </c>
      <c r="D21" s="9">
        <v>462400</v>
      </c>
    </row>
    <row r="22" spans="1:4" x14ac:dyDescent="0.45">
      <c r="A22" s="12">
        <v>43803</v>
      </c>
      <c r="B22" t="s">
        <v>64</v>
      </c>
      <c r="C22" t="s">
        <v>77</v>
      </c>
      <c r="D22" s="9">
        <v>427200</v>
      </c>
    </row>
    <row r="23" spans="1:4" x14ac:dyDescent="0.45">
      <c r="A23" s="12">
        <v>43806</v>
      </c>
      <c r="B23" t="s">
        <v>69</v>
      </c>
      <c r="C23" t="s">
        <v>49</v>
      </c>
      <c r="D23" s="9">
        <v>593000</v>
      </c>
    </row>
    <row r="24" spans="1:4" x14ac:dyDescent="0.45">
      <c r="A24" s="12">
        <v>43810</v>
      </c>
      <c r="B24" t="s">
        <v>65</v>
      </c>
      <c r="C24" t="s">
        <v>72</v>
      </c>
      <c r="D24" s="9">
        <v>602300</v>
      </c>
    </row>
    <row r="25" spans="1:4" x14ac:dyDescent="0.45">
      <c r="A25" s="12">
        <v>43810</v>
      </c>
      <c r="B25" t="s">
        <v>67</v>
      </c>
      <c r="C25" t="s">
        <v>76</v>
      </c>
      <c r="D25" s="9">
        <v>991600</v>
      </c>
    </row>
    <row r="26" spans="1:4" x14ac:dyDescent="0.45">
      <c r="A26" s="12">
        <v>43811</v>
      </c>
      <c r="B26" t="s">
        <v>66</v>
      </c>
      <c r="C26" t="s">
        <v>74</v>
      </c>
      <c r="D26" s="9">
        <v>759700</v>
      </c>
    </row>
    <row r="27" spans="1:4" x14ac:dyDescent="0.45">
      <c r="A27" s="12">
        <v>43816</v>
      </c>
      <c r="B27" t="s">
        <v>63</v>
      </c>
      <c r="C27" t="s">
        <v>73</v>
      </c>
      <c r="D27" s="9">
        <v>85100</v>
      </c>
    </row>
    <row r="28" spans="1:4" x14ac:dyDescent="0.45">
      <c r="A28" s="12">
        <v>43820</v>
      </c>
      <c r="B28" t="s">
        <v>68</v>
      </c>
      <c r="C28" t="s">
        <v>49</v>
      </c>
      <c r="D28" s="9">
        <v>907600</v>
      </c>
    </row>
    <row r="29" spans="1:4" x14ac:dyDescent="0.45">
      <c r="A29" s="12">
        <v>43820</v>
      </c>
      <c r="B29" t="s">
        <v>66</v>
      </c>
      <c r="C29" t="s">
        <v>74</v>
      </c>
      <c r="D29" s="9">
        <v>981300</v>
      </c>
    </row>
    <row r="30" spans="1:4" x14ac:dyDescent="0.45">
      <c r="A30" s="12">
        <v>43827</v>
      </c>
      <c r="B30" t="s">
        <v>64</v>
      </c>
      <c r="C30" t="s">
        <v>73</v>
      </c>
      <c r="D30" s="9">
        <v>323900</v>
      </c>
    </row>
  </sheetData>
  <sortState xmlns:xlrd2="http://schemas.microsoft.com/office/spreadsheetml/2017/richdata2" ref="A4:A30">
    <sortCondition ref="A4"/>
  </sortState>
  <conditionalFormatting sqref="A4:D30">
    <cfRule type="expression" dxfId="0" priority="1">
      <formula>$B4=$H$3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Обзор</vt:lpstr>
      <vt:lpstr>Горизонтально</vt:lpstr>
      <vt:lpstr>Приблизительный поиск</vt:lpstr>
      <vt:lpstr>Подстановочные знаки</vt:lpstr>
      <vt:lpstr>Направление поиска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2020-01-19T08:28:20Z</dcterms:created>
  <dcterms:modified xsi:type="dcterms:W3CDTF">2020-01-21T13:39:16Z</dcterms:modified>
</cp:coreProperties>
</file>