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taexcel-my.sharepoint.com/personal/info_planetaexcel_ru/Documents/YouTube/_Лист прогноза/"/>
    </mc:Choice>
  </mc:AlternateContent>
  <xr:revisionPtr revIDLastSave="25" documentId="8_{9D6518A0-F033-4587-864F-EBA4FF6ADDF0}" xr6:coauthVersionLast="47" xr6:coauthVersionMax="47" xr10:uidLastSave="{31498D8D-AEDD-499E-87F8-21D312C826BC}"/>
  <bookViews>
    <workbookView xWindow="5726" yWindow="3514" windowWidth="21943" windowHeight="12335" xr2:uid="{B9A0AD52-5C7B-4540-870D-26163F9D1532}"/>
  </bookViews>
  <sheets>
    <sheet name="Лист прогноза" sheetId="10" r:id="rId1"/>
    <sheet name="Данные" sheetId="1" r:id="rId2"/>
    <sheet name="2021-2022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0" l="1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C39" i="10" l="1"/>
  <c r="C51" i="10"/>
  <c r="C45" i="10"/>
  <c r="C46" i="10"/>
  <c r="C47" i="10"/>
  <c r="C48" i="10"/>
  <c r="C49" i="10"/>
  <c r="C50" i="10"/>
  <c r="C40" i="10"/>
  <c r="C52" i="10"/>
  <c r="C41" i="10"/>
  <c r="C53" i="10"/>
  <c r="C42" i="10"/>
  <c r="C54" i="10"/>
  <c r="C43" i="10"/>
  <c r="C44" i="10"/>
  <c r="C38" i="10"/>
  <c r="E38" i="10" l="1"/>
  <c r="E41" i="10"/>
  <c r="E47" i="10"/>
  <c r="D45" i="10"/>
  <c r="E50" i="10"/>
  <c r="D42" i="10"/>
  <c r="E48" i="10"/>
  <c r="D38" i="10"/>
  <c r="D41" i="10"/>
  <c r="D47" i="10"/>
  <c r="E46" i="10"/>
  <c r="D40" i="10"/>
  <c r="E40" i="10"/>
  <c r="D50" i="10"/>
  <c r="D51" i="10"/>
  <c r="E49" i="10"/>
  <c r="E39" i="10"/>
  <c r="D48" i="10"/>
  <c r="E44" i="10"/>
  <c r="D52" i="10"/>
  <c r="D46" i="10"/>
  <c r="E52" i="10"/>
  <c r="E45" i="10"/>
  <c r="E51" i="10"/>
  <c r="D39" i="10"/>
  <c r="D49" i="10"/>
  <c r="D53" i="10"/>
  <c r="D44" i="10"/>
  <c r="E43" i="10"/>
  <c r="D43" i="10"/>
  <c r="D54" i="10"/>
  <c r="E54" i="10"/>
  <c r="E42" i="10"/>
  <c r="E53" i="10"/>
</calcChain>
</file>

<file path=xl/sharedStrings.xml><?xml version="1.0" encoding="utf-8"?>
<sst xmlns="http://schemas.openxmlformats.org/spreadsheetml/2006/main" count="8" uniqueCount="6">
  <si>
    <t>Дата</t>
  </si>
  <si>
    <t>Продажи</t>
  </si>
  <si>
    <t>Прогноз(Продажи)</t>
  </si>
  <si>
    <t>Привязка низкой вероятности(Продажи)</t>
  </si>
  <si>
    <t>Привязка высокой вероятности(Продажи)</t>
  </si>
  <si>
    <t>Коридор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</si>
</sst>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14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Обычный" xfId="0" builtinId="0" customBuiltin="1"/>
  </cellStyles>
  <dxfs count="5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9" formatCode="dd/mm/yyyy"/>
    </dxf>
  </dxfs>
  <tableStyles count="0" defaultTableStyle="TableStyleMedium2" defaultPivotStyle="PivotStyleLight16"/>
  <colors>
    <mruColors>
      <color rgb="FFFF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2"/>
          <c:order val="2"/>
          <c:tx>
            <c:strRef>
              <c:f>'Лист прогноза'!$D$1</c:f>
              <c:strCache>
                <c:ptCount val="1"/>
                <c:pt idx="0">
                  <c:v>Привязка низкой вероятности(Продажи)</c:v>
                </c:pt>
              </c:strCache>
            </c:strRef>
          </c:tx>
          <c:spPr>
            <a:noFill/>
            <a:ln w="12700">
              <a:noFill/>
              <a:prstDash val="solid"/>
            </a:ln>
            <a:effectLst/>
          </c:spPr>
          <c:cat>
            <c:numRef>
              <c:f>'Лист прогноза'!$A$2:$A$54</c:f>
              <c:numCache>
                <c:formatCode>m/d/yyyy</c:formatCode>
                <c:ptCount val="5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</c:numCache>
            </c:numRef>
          </c:cat>
          <c:val>
            <c:numRef>
              <c:f>'Лист прогноза'!$D$2:$D$54</c:f>
              <c:numCache>
                <c:formatCode>General</c:formatCode>
                <c:ptCount val="53"/>
                <c:pt idx="35" formatCode="#,##0">
                  <c:v>175591</c:v>
                </c:pt>
                <c:pt idx="36" formatCode="#,##0">
                  <c:v>55456.641710917334</c:v>
                </c:pt>
                <c:pt idx="37" formatCode="#,##0">
                  <c:v>80033.32181253453</c:v>
                </c:pt>
                <c:pt idx="38" formatCode="#,##0">
                  <c:v>110711.91355487762</c:v>
                </c:pt>
                <c:pt idx="39" formatCode="#,##0">
                  <c:v>97787.355630816077</c:v>
                </c:pt>
                <c:pt idx="40" formatCode="#,##0">
                  <c:v>86378.266254574381</c:v>
                </c:pt>
                <c:pt idx="41" formatCode="#,##0">
                  <c:v>97501.59449160051</c:v>
                </c:pt>
                <c:pt idx="42" formatCode="#,##0">
                  <c:v>85083.012183437182</c:v>
                </c:pt>
                <c:pt idx="43" formatCode="#,##0">
                  <c:v>89531.862347827016</c:v>
                </c:pt>
                <c:pt idx="44" formatCode="#,##0">
                  <c:v>99855.545442719958</c:v>
                </c:pt>
                <c:pt idx="45" formatCode="#,##0">
                  <c:v>100727.92094525365</c:v>
                </c:pt>
                <c:pt idx="46" formatCode="#,##0">
                  <c:v>107784.97486063167</c:v>
                </c:pt>
                <c:pt idx="47" formatCode="#,##0">
                  <c:v>118476.66474804943</c:v>
                </c:pt>
                <c:pt idx="48" formatCode="#,##0">
                  <c:v>45135.003668122015</c:v>
                </c:pt>
                <c:pt idx="49" formatCode="#,##0">
                  <c:v>69685.586615479508</c:v>
                </c:pt>
                <c:pt idx="50" formatCode="#,##0">
                  <c:v>100338.28631500194</c:v>
                </c:pt>
                <c:pt idx="51" formatCode="#,##0">
                  <c:v>87388.039279337332</c:v>
                </c:pt>
                <c:pt idx="52" formatCode="#,##0">
                  <c:v>75953.461517659278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6F-4110-B724-91F5868974F4}"/>
            </c:ext>
          </c:extLst>
        </c:ser>
        <c:ser>
          <c:idx val="3"/>
          <c:order val="3"/>
          <c:tx>
            <c:strRef>
              <c:f>'Лист прогноза'!$F$1</c:f>
              <c:strCache>
                <c:ptCount val="1"/>
                <c:pt idx="0">
                  <c:v>Коридор</c:v>
                </c:pt>
              </c:strCache>
            </c:strRef>
          </c:tx>
          <c:spPr>
            <a:solidFill>
              <a:srgbClr val="FFFF66">
                <a:alpha val="52941"/>
              </a:srgbClr>
            </a:solidFill>
            <a:ln>
              <a:noFill/>
            </a:ln>
            <a:effectLst/>
          </c:spPr>
          <c:val>
            <c:numRef>
              <c:f>'Лист прогноза'!$F$2:$F$54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73376.093228856538</c:v>
                </c:pt>
                <c:pt idx="37">
                  <c:v>73965.467733508907</c:v>
                </c:pt>
                <c:pt idx="38">
                  <c:v>74559.390485460055</c:v>
                </c:pt>
                <c:pt idx="39">
                  <c:v>75157.825295917573</c:v>
                </c:pt>
                <c:pt idx="40">
                  <c:v>75760.736309013795</c:v>
                </c:pt>
                <c:pt idx="41">
                  <c:v>76368.088009863059</c:v>
                </c:pt>
                <c:pt idx="42">
                  <c:v>76979.845231778629</c:v>
                </c:pt>
                <c:pt idx="43">
                  <c:v>77595.973162692142</c:v>
                </c:pt>
                <c:pt idx="44">
                  <c:v>78216.437350816777</c:v>
                </c:pt>
                <c:pt idx="45">
                  <c:v>78841.203709594192</c:v>
                </c:pt>
                <c:pt idx="46">
                  <c:v>79470.238521963664</c:v>
                </c:pt>
                <c:pt idx="47">
                  <c:v>80103.508443991246</c:v>
                </c:pt>
                <c:pt idx="48">
                  <c:v>80750.215575681941</c:v>
                </c:pt>
                <c:pt idx="49">
                  <c:v>81391.784388853688</c:v>
                </c:pt>
                <c:pt idx="50">
                  <c:v>82037.491226446131</c:v>
                </c:pt>
                <c:pt idx="51">
                  <c:v>82687.304260109842</c:v>
                </c:pt>
                <c:pt idx="52">
                  <c:v>83341.192044078722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6F-4110-B724-91F586897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171391"/>
        <c:axId val="874174303"/>
      </c:areaChart>
      <c:lineChart>
        <c:grouping val="standard"/>
        <c:varyColors val="0"/>
        <c:ser>
          <c:idx val="0"/>
          <c:order val="0"/>
          <c:tx>
            <c:strRef>
              <c:f>'Лист прогноза'!$B$1</c:f>
              <c:strCache>
                <c:ptCount val="1"/>
                <c:pt idx="0">
                  <c:v>Продажи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'Лист прогноза'!$B$2:$B$54</c:f>
              <c:numCache>
                <c:formatCode>#,##0</c:formatCode>
                <c:ptCount val="53"/>
                <c:pt idx="0">
                  <c:v>102464</c:v>
                </c:pt>
                <c:pt idx="1">
                  <c:v>133177</c:v>
                </c:pt>
                <c:pt idx="2">
                  <c:v>157279</c:v>
                </c:pt>
                <c:pt idx="3">
                  <c:v>152425</c:v>
                </c:pt>
                <c:pt idx="4">
                  <c:v>147525</c:v>
                </c:pt>
                <c:pt idx="5">
                  <c:v>156351</c:v>
                </c:pt>
                <c:pt idx="6">
                  <c:v>143452</c:v>
                </c:pt>
                <c:pt idx="7">
                  <c:v>147388</c:v>
                </c:pt>
                <c:pt idx="8">
                  <c:v>157371</c:v>
                </c:pt>
                <c:pt idx="9">
                  <c:v>160425</c:v>
                </c:pt>
                <c:pt idx="10">
                  <c:v>167494</c:v>
                </c:pt>
                <c:pt idx="11">
                  <c:v>175240</c:v>
                </c:pt>
                <c:pt idx="12">
                  <c:v>103064</c:v>
                </c:pt>
                <c:pt idx="13">
                  <c:v>128406</c:v>
                </c:pt>
                <c:pt idx="14">
                  <c:v>160180</c:v>
                </c:pt>
                <c:pt idx="15">
                  <c:v>148296</c:v>
                </c:pt>
                <c:pt idx="16">
                  <c:v>137624</c:v>
                </c:pt>
                <c:pt idx="17">
                  <c:v>151180</c:v>
                </c:pt>
                <c:pt idx="18">
                  <c:v>139968</c:v>
                </c:pt>
                <c:pt idx="19">
                  <c:v>145545</c:v>
                </c:pt>
                <c:pt idx="20">
                  <c:v>157129</c:v>
                </c:pt>
                <c:pt idx="21">
                  <c:v>152057</c:v>
                </c:pt>
                <c:pt idx="22">
                  <c:v>156848</c:v>
                </c:pt>
                <c:pt idx="23">
                  <c:v>179235</c:v>
                </c:pt>
                <c:pt idx="24">
                  <c:v>105972</c:v>
                </c:pt>
                <c:pt idx="25">
                  <c:v>126332</c:v>
                </c:pt>
                <c:pt idx="26">
                  <c:v>166214</c:v>
                </c:pt>
                <c:pt idx="27">
                  <c:v>41152</c:v>
                </c:pt>
                <c:pt idx="28">
                  <c:v>66641</c:v>
                </c:pt>
                <c:pt idx="29">
                  <c:v>129648</c:v>
                </c:pt>
                <c:pt idx="30">
                  <c:v>150101</c:v>
                </c:pt>
                <c:pt idx="31">
                  <c:v>145436</c:v>
                </c:pt>
                <c:pt idx="32">
                  <c:v>163309</c:v>
                </c:pt>
                <c:pt idx="33">
                  <c:v>162416</c:v>
                </c:pt>
                <c:pt idx="34">
                  <c:v>166013</c:v>
                </c:pt>
                <c:pt idx="35">
                  <c:v>175591</c:v>
                </c:pt>
                <c:pt idx="36">
                  <c:v>101322</c:v>
                </c:pt>
                <c:pt idx="37">
                  <c:v>127787</c:v>
                </c:pt>
                <c:pt idx="38">
                  <c:v>158213</c:v>
                </c:pt>
                <c:pt idx="39">
                  <c:v>160699</c:v>
                </c:pt>
                <c:pt idx="40">
                  <c:v>155852</c:v>
                </c:pt>
                <c:pt idx="41">
                  <c:v>166874</c:v>
                </c:pt>
                <c:pt idx="42">
                  <c:v>141008</c:v>
                </c:pt>
                <c:pt idx="43">
                  <c:v>121329</c:v>
                </c:pt>
                <c:pt idx="44">
                  <c:v>127025</c:v>
                </c:pt>
                <c:pt idx="45">
                  <c:v>133256</c:v>
                </c:pt>
                <c:pt idx="46">
                  <c:v>132474</c:v>
                </c:pt>
                <c:pt idx="47">
                  <c:v>140939</c:v>
                </c:pt>
                <c:pt idx="48">
                  <c:v>97348</c:v>
                </c:pt>
                <c:pt idx="49">
                  <c:v>121442</c:v>
                </c:pt>
                <c:pt idx="50">
                  <c:v>58542</c:v>
                </c:pt>
                <c:pt idx="51">
                  <c:v>32706</c:v>
                </c:pt>
                <c:pt idx="52">
                  <c:v>24268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6F-4110-B724-91F5868974F4}"/>
            </c:ext>
          </c:extLst>
        </c:ser>
        <c:ser>
          <c:idx val="1"/>
          <c:order val="1"/>
          <c:tx>
            <c:strRef>
              <c:f>'Лист прогноза'!$C$1</c:f>
              <c:strCache>
                <c:ptCount val="1"/>
                <c:pt idx="0">
                  <c:v>Прогноз(Продажи)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'Лист прогноза'!$A$2:$A$54</c:f>
              <c:numCache>
                <c:formatCode>m/d/yyyy</c:formatCode>
                <c:ptCount val="5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</c:numCache>
            </c:numRef>
          </c:cat>
          <c:val>
            <c:numRef>
              <c:f>'Лист прогноза'!$C$2:$C$54</c:f>
              <c:numCache>
                <c:formatCode>General</c:formatCode>
                <c:ptCount val="53"/>
                <c:pt idx="35" formatCode="#,##0">
                  <c:v>175591</c:v>
                </c:pt>
                <c:pt idx="36" formatCode="#,##0">
                  <c:v>92144.688325345604</c:v>
                </c:pt>
                <c:pt idx="37" formatCode="#,##0">
                  <c:v>117016.05567928898</c:v>
                </c:pt>
                <c:pt idx="38" formatCode="#,##0">
                  <c:v>147991.60879760765</c:v>
                </c:pt>
                <c:pt idx="39" formatCode="#,##0">
                  <c:v>135366.26827877486</c:v>
                </c:pt>
                <c:pt idx="40" formatCode="#,##0">
                  <c:v>124258.63440908128</c:v>
                </c:pt>
                <c:pt idx="41" formatCode="#,##0">
                  <c:v>135685.63849653205</c:v>
                </c:pt>
                <c:pt idx="42" formatCode="#,##0">
                  <c:v>123572.9347993265</c:v>
                </c:pt>
                <c:pt idx="43" formatCode="#,##0">
                  <c:v>128329.84892917308</c:v>
                </c:pt>
                <c:pt idx="44" formatCode="#,##0">
                  <c:v>138963.76411812834</c:v>
                </c:pt>
                <c:pt idx="45" formatCode="#,##0">
                  <c:v>140148.52280005073</c:v>
                </c:pt>
                <c:pt idx="46" formatCode="#,##0">
                  <c:v>147520.09412161351</c:v>
                </c:pt>
                <c:pt idx="47" formatCode="#,##0">
                  <c:v>158528.41897004505</c:v>
                </c:pt>
                <c:pt idx="48" formatCode="#,##0">
                  <c:v>85510.111455962993</c:v>
                </c:pt>
                <c:pt idx="49" formatCode="#,##0">
                  <c:v>110381.47880990634</c:v>
                </c:pt>
                <c:pt idx="50" formatCode="#,##0">
                  <c:v>141357.03192822501</c:v>
                </c:pt>
                <c:pt idx="51" formatCode="#,##0">
                  <c:v>128731.69140939225</c:v>
                </c:pt>
                <c:pt idx="52" formatCode="#,##0">
                  <c:v>117624.05753969864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F-4110-B724-91F586897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171391"/>
        <c:axId val="874174303"/>
      </c:lineChart>
      <c:catAx>
        <c:axId val="874171391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4174303"/>
        <c:crosses val="autoZero"/>
        <c:auto val="1"/>
        <c:lblAlgn val="ctr"/>
        <c:lblOffset val="100"/>
        <c:noMultiLvlLbl val="0"/>
      </c:catAx>
      <c:valAx>
        <c:axId val="874174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4171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370113</xdr:colOff>
      <xdr:row>0</xdr:row>
      <xdr:rowOff>163286</xdr:rowOff>
    </xdr:from>
    <xdr:to>
      <xdr:col>22</xdr:col>
      <xdr:colOff>654502</xdr:colOff>
      <xdr:row>26</xdr:row>
      <xdr:rowOff>61232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E708171-3717-05AB-BB50-5190F2797B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9740F53-D866-4E8B-8821-F421BE666011}" name="Таблица9" displayName="Таблица9" ref="A1:F54" totalsRowShown="0">
  <autoFilter ref="A1:F54" xr:uid="{59740F53-D866-4E8B-8821-F421BE666011}"/>
  <tableColumns count="6">
    <tableColumn id="1" xr3:uid="{38AF0813-9D48-490F-977C-1C001465AC27}" name="Дата" dataDxfId="4"/>
    <tableColumn id="2" xr3:uid="{A0CBC507-CBCD-40D3-B939-72B0ECE4986F}" name="Продажи"/>
    <tableColumn id="3" xr3:uid="{D454B864-E7FD-4E38-88CA-F1FFF1876B8A}" name="Прогноз(Продажи)" dataDxfId="3">
      <calculatedColumnFormula>_xlfn.FORECAST.ETS(A2,$B$2:$B$37,$A$2:$A$37,12,1)</calculatedColumnFormula>
    </tableColumn>
    <tableColumn id="4" xr3:uid="{51368FAB-C34A-4032-9477-82346EAA13A7}" name="Привязка низкой вероятности(Продажи)" dataDxfId="2">
      <calculatedColumnFormula>C2-_xlfn.FORECAST.ETS.CONFINT(A2,$B$2:$B$37,$A$2:$A$37,0.9,12,1)</calculatedColumnFormula>
    </tableColumn>
    <tableColumn id="5" xr3:uid="{F7EFA228-BED3-44C3-9654-E4E7D1C3D087}" name="Привязка высокой вероятности(Продажи)" dataDxfId="1">
      <calculatedColumnFormula>C2+_xlfn.FORECAST.ETS.CONFINT(A2,$B$2:$B$37,$A$2:$A$37,0.9,12,1)</calculatedColumnFormula>
    </tableColumn>
    <tableColumn id="7" xr3:uid="{9D8029EB-B2B7-4B55-B0F6-06B1305A7920}" name="Коридор" dataDxfId="0">
      <calculatedColumnFormula>Таблица9[[#This Row],[Привязка высокой вероятности(Продажи)]]-Таблица9[[#This Row],[Привязка низкой вероятности(Продажи)]]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CC989-F22C-4D34-BA03-CC933738C54C}">
  <dimension ref="A1:F54"/>
  <sheetViews>
    <sheetView tabSelected="1" workbookViewId="0">
      <selection activeCell="B38" sqref="B38:B54"/>
    </sheetView>
  </sheetViews>
  <sheetFormatPr defaultRowHeight="15.9" x14ac:dyDescent="0.45"/>
  <cols>
    <col min="1" max="1" width="9.78515625" bestFit="1" customWidth="1"/>
    <col min="2" max="2" width="10.7109375" customWidth="1"/>
    <col min="3" max="3" width="19.140625" customWidth="1"/>
    <col min="4" max="5" width="36.7109375" customWidth="1"/>
  </cols>
  <sheetData>
    <row r="1" spans="1:6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45">
      <c r="A2" s="2">
        <v>43101</v>
      </c>
      <c r="B2" s="1">
        <v>102464</v>
      </c>
      <c r="F2" s="1">
        <f>Таблица9[[#This Row],[Привязка высокой вероятности(Продажи)]]-Таблица9[[#This Row],[Привязка низкой вероятности(Продажи)]]</f>
        <v>0</v>
      </c>
    </row>
    <row r="3" spans="1:6" x14ac:dyDescent="0.45">
      <c r="A3" s="2">
        <v>43132</v>
      </c>
      <c r="B3" s="1">
        <v>133177</v>
      </c>
      <c r="F3" s="1">
        <f>Таблица9[[#This Row],[Привязка высокой вероятности(Продажи)]]-Таблица9[[#This Row],[Привязка низкой вероятности(Продажи)]]</f>
        <v>0</v>
      </c>
    </row>
    <row r="4" spans="1:6" x14ac:dyDescent="0.45">
      <c r="A4" s="2">
        <v>43160</v>
      </c>
      <c r="B4" s="1">
        <v>157279</v>
      </c>
      <c r="F4" s="1">
        <f>Таблица9[[#This Row],[Привязка высокой вероятности(Продажи)]]-Таблица9[[#This Row],[Привязка низкой вероятности(Продажи)]]</f>
        <v>0</v>
      </c>
    </row>
    <row r="5" spans="1:6" x14ac:dyDescent="0.45">
      <c r="A5" s="2">
        <v>43191</v>
      </c>
      <c r="B5" s="1">
        <v>152425</v>
      </c>
      <c r="F5" s="1">
        <f>Таблица9[[#This Row],[Привязка высокой вероятности(Продажи)]]-Таблица9[[#This Row],[Привязка низкой вероятности(Продажи)]]</f>
        <v>0</v>
      </c>
    </row>
    <row r="6" spans="1:6" x14ac:dyDescent="0.45">
      <c r="A6" s="2">
        <v>43221</v>
      </c>
      <c r="B6" s="1">
        <v>147525</v>
      </c>
      <c r="F6" s="1">
        <f>Таблица9[[#This Row],[Привязка высокой вероятности(Продажи)]]-Таблица9[[#This Row],[Привязка низкой вероятности(Продажи)]]</f>
        <v>0</v>
      </c>
    </row>
    <row r="7" spans="1:6" x14ac:dyDescent="0.45">
      <c r="A7" s="2">
        <v>43252</v>
      </c>
      <c r="B7" s="1">
        <v>156351</v>
      </c>
      <c r="F7" s="1">
        <f>Таблица9[[#This Row],[Привязка высокой вероятности(Продажи)]]-Таблица9[[#This Row],[Привязка низкой вероятности(Продажи)]]</f>
        <v>0</v>
      </c>
    </row>
    <row r="8" spans="1:6" x14ac:dyDescent="0.45">
      <c r="A8" s="2">
        <v>43282</v>
      </c>
      <c r="B8" s="1">
        <v>143452</v>
      </c>
      <c r="F8" s="1">
        <f>Таблица9[[#This Row],[Привязка высокой вероятности(Продажи)]]-Таблица9[[#This Row],[Привязка низкой вероятности(Продажи)]]</f>
        <v>0</v>
      </c>
    </row>
    <row r="9" spans="1:6" x14ac:dyDescent="0.45">
      <c r="A9" s="2">
        <v>43313</v>
      </c>
      <c r="B9" s="1">
        <v>147388</v>
      </c>
      <c r="F9" s="1">
        <f>Таблица9[[#This Row],[Привязка высокой вероятности(Продажи)]]-Таблица9[[#This Row],[Привязка низкой вероятности(Продажи)]]</f>
        <v>0</v>
      </c>
    </row>
    <row r="10" spans="1:6" x14ac:dyDescent="0.45">
      <c r="A10" s="2">
        <v>43344</v>
      </c>
      <c r="B10" s="1">
        <v>157371</v>
      </c>
      <c r="F10" s="1">
        <f>Таблица9[[#This Row],[Привязка высокой вероятности(Продажи)]]-Таблица9[[#This Row],[Привязка низкой вероятности(Продажи)]]</f>
        <v>0</v>
      </c>
    </row>
    <row r="11" spans="1:6" x14ac:dyDescent="0.45">
      <c r="A11" s="2">
        <v>43374</v>
      </c>
      <c r="B11" s="1">
        <v>160425</v>
      </c>
      <c r="F11" s="1">
        <f>Таблица9[[#This Row],[Привязка высокой вероятности(Продажи)]]-Таблица9[[#This Row],[Привязка низкой вероятности(Продажи)]]</f>
        <v>0</v>
      </c>
    </row>
    <row r="12" spans="1:6" x14ac:dyDescent="0.45">
      <c r="A12" s="2">
        <v>43405</v>
      </c>
      <c r="B12" s="1">
        <v>167494</v>
      </c>
      <c r="F12" s="1">
        <f>Таблица9[[#This Row],[Привязка высокой вероятности(Продажи)]]-Таблица9[[#This Row],[Привязка низкой вероятности(Продажи)]]</f>
        <v>0</v>
      </c>
    </row>
    <row r="13" spans="1:6" x14ac:dyDescent="0.45">
      <c r="A13" s="2">
        <v>43435</v>
      </c>
      <c r="B13" s="1">
        <v>175240</v>
      </c>
      <c r="F13" s="1">
        <f>Таблица9[[#This Row],[Привязка высокой вероятности(Продажи)]]-Таблица9[[#This Row],[Привязка низкой вероятности(Продажи)]]</f>
        <v>0</v>
      </c>
    </row>
    <row r="14" spans="1:6" x14ac:dyDescent="0.45">
      <c r="A14" s="2">
        <v>43466</v>
      </c>
      <c r="B14" s="1">
        <v>103064</v>
      </c>
      <c r="F14" s="1">
        <f>Таблица9[[#This Row],[Привязка высокой вероятности(Продажи)]]-Таблица9[[#This Row],[Привязка низкой вероятности(Продажи)]]</f>
        <v>0</v>
      </c>
    </row>
    <row r="15" spans="1:6" x14ac:dyDescent="0.45">
      <c r="A15" s="2">
        <v>43497</v>
      </c>
      <c r="B15" s="1">
        <v>128406</v>
      </c>
      <c r="F15" s="1">
        <f>Таблица9[[#This Row],[Привязка высокой вероятности(Продажи)]]-Таблица9[[#This Row],[Привязка низкой вероятности(Продажи)]]</f>
        <v>0</v>
      </c>
    </row>
    <row r="16" spans="1:6" x14ac:dyDescent="0.45">
      <c r="A16" s="2">
        <v>43525</v>
      </c>
      <c r="B16" s="1">
        <v>160180</v>
      </c>
      <c r="F16" s="1">
        <f>Таблица9[[#This Row],[Привязка высокой вероятности(Продажи)]]-Таблица9[[#This Row],[Привязка низкой вероятности(Продажи)]]</f>
        <v>0</v>
      </c>
    </row>
    <row r="17" spans="1:6" x14ac:dyDescent="0.45">
      <c r="A17" s="2">
        <v>43556</v>
      </c>
      <c r="B17" s="1">
        <v>148296</v>
      </c>
      <c r="F17" s="1">
        <f>Таблица9[[#This Row],[Привязка высокой вероятности(Продажи)]]-Таблица9[[#This Row],[Привязка низкой вероятности(Продажи)]]</f>
        <v>0</v>
      </c>
    </row>
    <row r="18" spans="1:6" x14ac:dyDescent="0.45">
      <c r="A18" s="2">
        <v>43586</v>
      </c>
      <c r="B18" s="1">
        <v>137624</v>
      </c>
      <c r="F18" s="1">
        <f>Таблица9[[#This Row],[Привязка высокой вероятности(Продажи)]]-Таблица9[[#This Row],[Привязка низкой вероятности(Продажи)]]</f>
        <v>0</v>
      </c>
    </row>
    <row r="19" spans="1:6" x14ac:dyDescent="0.45">
      <c r="A19" s="2">
        <v>43617</v>
      </c>
      <c r="B19" s="1">
        <v>151180</v>
      </c>
      <c r="F19" s="1">
        <f>Таблица9[[#This Row],[Привязка высокой вероятности(Продажи)]]-Таблица9[[#This Row],[Привязка низкой вероятности(Продажи)]]</f>
        <v>0</v>
      </c>
    </row>
    <row r="20" spans="1:6" x14ac:dyDescent="0.45">
      <c r="A20" s="2">
        <v>43647</v>
      </c>
      <c r="B20" s="1">
        <v>139968</v>
      </c>
      <c r="F20" s="1">
        <f>Таблица9[[#This Row],[Привязка высокой вероятности(Продажи)]]-Таблица9[[#This Row],[Привязка низкой вероятности(Продажи)]]</f>
        <v>0</v>
      </c>
    </row>
    <row r="21" spans="1:6" x14ac:dyDescent="0.45">
      <c r="A21" s="2">
        <v>43678</v>
      </c>
      <c r="B21" s="1">
        <v>145545</v>
      </c>
      <c r="F21" s="1">
        <f>Таблица9[[#This Row],[Привязка высокой вероятности(Продажи)]]-Таблица9[[#This Row],[Привязка низкой вероятности(Продажи)]]</f>
        <v>0</v>
      </c>
    </row>
    <row r="22" spans="1:6" x14ac:dyDescent="0.45">
      <c r="A22" s="2">
        <v>43709</v>
      </c>
      <c r="B22" s="1">
        <v>157129</v>
      </c>
      <c r="F22" s="1">
        <f>Таблица9[[#This Row],[Привязка высокой вероятности(Продажи)]]-Таблица9[[#This Row],[Привязка низкой вероятности(Продажи)]]</f>
        <v>0</v>
      </c>
    </row>
    <row r="23" spans="1:6" x14ac:dyDescent="0.45">
      <c r="A23" s="2">
        <v>43739</v>
      </c>
      <c r="B23" s="1">
        <v>152057</v>
      </c>
      <c r="F23" s="1">
        <f>Таблица9[[#This Row],[Привязка высокой вероятности(Продажи)]]-Таблица9[[#This Row],[Привязка низкой вероятности(Продажи)]]</f>
        <v>0</v>
      </c>
    </row>
    <row r="24" spans="1:6" x14ac:dyDescent="0.45">
      <c r="A24" s="2">
        <v>43770</v>
      </c>
      <c r="B24" s="1">
        <v>156848</v>
      </c>
      <c r="F24" s="1">
        <f>Таблица9[[#This Row],[Привязка высокой вероятности(Продажи)]]-Таблица9[[#This Row],[Привязка низкой вероятности(Продажи)]]</f>
        <v>0</v>
      </c>
    </row>
    <row r="25" spans="1:6" x14ac:dyDescent="0.45">
      <c r="A25" s="2">
        <v>43800</v>
      </c>
      <c r="B25" s="1">
        <v>179235</v>
      </c>
      <c r="F25" s="1">
        <f>Таблица9[[#This Row],[Привязка высокой вероятности(Продажи)]]-Таблица9[[#This Row],[Привязка низкой вероятности(Продажи)]]</f>
        <v>0</v>
      </c>
    </row>
    <row r="26" spans="1:6" x14ac:dyDescent="0.45">
      <c r="A26" s="2">
        <v>43831</v>
      </c>
      <c r="B26" s="1">
        <v>105972</v>
      </c>
      <c r="F26" s="1">
        <f>Таблица9[[#This Row],[Привязка высокой вероятности(Продажи)]]-Таблица9[[#This Row],[Привязка низкой вероятности(Продажи)]]</f>
        <v>0</v>
      </c>
    </row>
    <row r="27" spans="1:6" x14ac:dyDescent="0.45">
      <c r="A27" s="2">
        <v>43862</v>
      </c>
      <c r="B27" s="1">
        <v>126332</v>
      </c>
      <c r="F27" s="1">
        <f>Таблица9[[#This Row],[Привязка высокой вероятности(Продажи)]]-Таблица9[[#This Row],[Привязка низкой вероятности(Продажи)]]</f>
        <v>0</v>
      </c>
    </row>
    <row r="28" spans="1:6" x14ac:dyDescent="0.45">
      <c r="A28" s="2">
        <v>43891</v>
      </c>
      <c r="B28" s="1">
        <v>166214</v>
      </c>
      <c r="F28" s="1">
        <f>Таблица9[[#This Row],[Привязка высокой вероятности(Продажи)]]-Таблица9[[#This Row],[Привязка низкой вероятности(Продажи)]]</f>
        <v>0</v>
      </c>
    </row>
    <row r="29" spans="1:6" x14ac:dyDescent="0.45">
      <c r="A29" s="2">
        <v>43922</v>
      </c>
      <c r="B29" s="1">
        <v>41152</v>
      </c>
      <c r="F29" s="1">
        <f>Таблица9[[#This Row],[Привязка высокой вероятности(Продажи)]]-Таблица9[[#This Row],[Привязка низкой вероятности(Продажи)]]</f>
        <v>0</v>
      </c>
    </row>
    <row r="30" spans="1:6" x14ac:dyDescent="0.45">
      <c r="A30" s="2">
        <v>43952</v>
      </c>
      <c r="B30" s="1">
        <v>66641</v>
      </c>
      <c r="F30" s="1">
        <f>Таблица9[[#This Row],[Привязка высокой вероятности(Продажи)]]-Таблица9[[#This Row],[Привязка низкой вероятности(Продажи)]]</f>
        <v>0</v>
      </c>
    </row>
    <row r="31" spans="1:6" x14ac:dyDescent="0.45">
      <c r="A31" s="2">
        <v>43983</v>
      </c>
      <c r="B31" s="1">
        <v>129648</v>
      </c>
      <c r="F31" s="1">
        <f>Таблица9[[#This Row],[Привязка высокой вероятности(Продажи)]]-Таблица9[[#This Row],[Привязка низкой вероятности(Продажи)]]</f>
        <v>0</v>
      </c>
    </row>
    <row r="32" spans="1:6" x14ac:dyDescent="0.45">
      <c r="A32" s="2">
        <v>44013</v>
      </c>
      <c r="B32" s="1">
        <v>150101</v>
      </c>
      <c r="F32" s="1">
        <f>Таблица9[[#This Row],[Привязка высокой вероятности(Продажи)]]-Таблица9[[#This Row],[Привязка низкой вероятности(Продажи)]]</f>
        <v>0</v>
      </c>
    </row>
    <row r="33" spans="1:6" x14ac:dyDescent="0.45">
      <c r="A33" s="2">
        <v>44044</v>
      </c>
      <c r="B33" s="1">
        <v>145436</v>
      </c>
      <c r="F33" s="1">
        <f>Таблица9[[#This Row],[Привязка высокой вероятности(Продажи)]]-Таблица9[[#This Row],[Привязка низкой вероятности(Продажи)]]</f>
        <v>0</v>
      </c>
    </row>
    <row r="34" spans="1:6" x14ac:dyDescent="0.45">
      <c r="A34" s="2">
        <v>44075</v>
      </c>
      <c r="B34" s="1">
        <v>163309</v>
      </c>
      <c r="F34" s="1">
        <f>Таблица9[[#This Row],[Привязка высокой вероятности(Продажи)]]-Таблица9[[#This Row],[Привязка низкой вероятности(Продажи)]]</f>
        <v>0</v>
      </c>
    </row>
    <row r="35" spans="1:6" x14ac:dyDescent="0.45">
      <c r="A35" s="2">
        <v>44105</v>
      </c>
      <c r="B35" s="1">
        <v>162416</v>
      </c>
      <c r="F35" s="1">
        <f>Таблица9[[#This Row],[Привязка высокой вероятности(Продажи)]]-Таблица9[[#This Row],[Привязка низкой вероятности(Продажи)]]</f>
        <v>0</v>
      </c>
    </row>
    <row r="36" spans="1:6" x14ac:dyDescent="0.45">
      <c r="A36" s="2">
        <v>44136</v>
      </c>
      <c r="B36" s="1">
        <v>166013</v>
      </c>
      <c r="F36" s="1">
        <f>Таблица9[[#This Row],[Привязка высокой вероятности(Продажи)]]-Таблица9[[#This Row],[Привязка низкой вероятности(Продажи)]]</f>
        <v>0</v>
      </c>
    </row>
    <row r="37" spans="1:6" x14ac:dyDescent="0.45">
      <c r="A37" s="2">
        <v>44166</v>
      </c>
      <c r="B37" s="1">
        <v>175591</v>
      </c>
      <c r="C37" s="1">
        <v>175591</v>
      </c>
      <c r="D37" s="1">
        <v>175591</v>
      </c>
      <c r="E37" s="1">
        <v>175591</v>
      </c>
      <c r="F37" s="1">
        <f>Таблица9[[#This Row],[Привязка высокой вероятности(Продажи)]]-Таблица9[[#This Row],[Привязка низкой вероятности(Продажи)]]</f>
        <v>0</v>
      </c>
    </row>
    <row r="38" spans="1:6" x14ac:dyDescent="0.45">
      <c r="A38" s="2">
        <v>44197</v>
      </c>
      <c r="B38" s="1">
        <v>101322</v>
      </c>
      <c r="C38" s="1">
        <f>_xlfn.FORECAST.ETS(A38,$B$2:$B$37,$A$2:$A$37,12,1)</f>
        <v>92144.688325345604</v>
      </c>
      <c r="D38" s="1">
        <f>C38-_xlfn.FORECAST.ETS.CONFINT(A38,$B$2:$B$37,$A$2:$A$37,0.9,12,1)</f>
        <v>55456.641710917334</v>
      </c>
      <c r="E38" s="1">
        <f>C38+_xlfn.FORECAST.ETS.CONFINT(A38,$B$2:$B$37,$A$2:$A$37,0.9,12,1)</f>
        <v>128832.73493977387</v>
      </c>
      <c r="F38" s="1">
        <f>Таблица9[[#This Row],[Привязка высокой вероятности(Продажи)]]-Таблица9[[#This Row],[Привязка низкой вероятности(Продажи)]]</f>
        <v>73376.093228856538</v>
      </c>
    </row>
    <row r="39" spans="1:6" x14ac:dyDescent="0.45">
      <c r="A39" s="2">
        <v>44228</v>
      </c>
      <c r="B39" s="1">
        <v>127787</v>
      </c>
      <c r="C39" s="1">
        <f>_xlfn.FORECAST.ETS(A39,$B$2:$B$37,$A$2:$A$37,12,1)</f>
        <v>117016.05567928898</v>
      </c>
      <c r="D39" s="1">
        <f>C39-_xlfn.FORECAST.ETS.CONFINT(A39,$B$2:$B$37,$A$2:$A$37,0.9,12,1)</f>
        <v>80033.32181253453</v>
      </c>
      <c r="E39" s="1">
        <f>C39+_xlfn.FORECAST.ETS.CONFINT(A39,$B$2:$B$37,$A$2:$A$37,0.9,12,1)</f>
        <v>153998.78954604344</v>
      </c>
      <c r="F39" s="1">
        <f>Таблица9[[#This Row],[Привязка высокой вероятности(Продажи)]]-Таблица9[[#This Row],[Привязка низкой вероятности(Продажи)]]</f>
        <v>73965.467733508907</v>
      </c>
    </row>
    <row r="40" spans="1:6" x14ac:dyDescent="0.45">
      <c r="A40" s="2">
        <v>44256</v>
      </c>
      <c r="B40" s="1">
        <v>158213</v>
      </c>
      <c r="C40" s="1">
        <f>_xlfn.FORECAST.ETS(A40,$B$2:$B$37,$A$2:$A$37,12,1)</f>
        <v>147991.60879760765</v>
      </c>
      <c r="D40" s="1">
        <f>C40-_xlfn.FORECAST.ETS.CONFINT(A40,$B$2:$B$37,$A$2:$A$37,0.9,12,1)</f>
        <v>110711.91355487762</v>
      </c>
      <c r="E40" s="1">
        <f>C40+_xlfn.FORECAST.ETS.CONFINT(A40,$B$2:$B$37,$A$2:$A$37,0.9,12,1)</f>
        <v>185271.30404033768</v>
      </c>
      <c r="F40" s="1">
        <f>Таблица9[[#This Row],[Привязка высокой вероятности(Продажи)]]-Таблица9[[#This Row],[Привязка низкой вероятности(Продажи)]]</f>
        <v>74559.390485460055</v>
      </c>
    </row>
    <row r="41" spans="1:6" x14ac:dyDescent="0.45">
      <c r="A41" s="2">
        <v>44287</v>
      </c>
      <c r="B41" s="1">
        <v>160699</v>
      </c>
      <c r="C41" s="1">
        <f>_xlfn.FORECAST.ETS(A41,$B$2:$B$37,$A$2:$A$37,12,1)</f>
        <v>135366.26827877486</v>
      </c>
      <c r="D41" s="1">
        <f>C41-_xlfn.FORECAST.ETS.CONFINT(A41,$B$2:$B$37,$A$2:$A$37,0.9,12,1)</f>
        <v>97787.355630816077</v>
      </c>
      <c r="E41" s="1">
        <f>C41+_xlfn.FORECAST.ETS.CONFINT(A41,$B$2:$B$37,$A$2:$A$37,0.9,12,1)</f>
        <v>172945.18092673365</v>
      </c>
      <c r="F41" s="1">
        <f>Таблица9[[#This Row],[Привязка высокой вероятности(Продажи)]]-Таблица9[[#This Row],[Привязка низкой вероятности(Продажи)]]</f>
        <v>75157.825295917573</v>
      </c>
    </row>
    <row r="42" spans="1:6" x14ac:dyDescent="0.45">
      <c r="A42" s="2">
        <v>44317</v>
      </c>
      <c r="B42" s="1">
        <v>155852</v>
      </c>
      <c r="C42" s="1">
        <f>_xlfn.FORECAST.ETS(A42,$B$2:$B$37,$A$2:$A$37,12,1)</f>
        <v>124258.63440908128</v>
      </c>
      <c r="D42" s="1">
        <f>C42-_xlfn.FORECAST.ETS.CONFINT(A42,$B$2:$B$37,$A$2:$A$37,0.9,12,1)</f>
        <v>86378.266254574381</v>
      </c>
      <c r="E42" s="1">
        <f>C42+_xlfn.FORECAST.ETS.CONFINT(A42,$B$2:$B$37,$A$2:$A$37,0.9,12,1)</f>
        <v>162139.00256358818</v>
      </c>
      <c r="F42" s="1">
        <f>Таблица9[[#This Row],[Привязка высокой вероятности(Продажи)]]-Таблица9[[#This Row],[Привязка низкой вероятности(Продажи)]]</f>
        <v>75760.736309013795</v>
      </c>
    </row>
    <row r="43" spans="1:6" x14ac:dyDescent="0.45">
      <c r="A43" s="2">
        <v>44348</v>
      </c>
      <c r="B43" s="1">
        <v>166874</v>
      </c>
      <c r="C43" s="1">
        <f>_xlfn.FORECAST.ETS(A43,$B$2:$B$37,$A$2:$A$37,12,1)</f>
        <v>135685.63849653205</v>
      </c>
      <c r="D43" s="1">
        <f>C43-_xlfn.FORECAST.ETS.CONFINT(A43,$B$2:$B$37,$A$2:$A$37,0.9,12,1)</f>
        <v>97501.59449160051</v>
      </c>
      <c r="E43" s="1">
        <f>C43+_xlfn.FORECAST.ETS.CONFINT(A43,$B$2:$B$37,$A$2:$A$37,0.9,12,1)</f>
        <v>173869.68250146357</v>
      </c>
      <c r="F43" s="1">
        <f>Таблица9[[#This Row],[Привязка высокой вероятности(Продажи)]]-Таблица9[[#This Row],[Привязка низкой вероятности(Продажи)]]</f>
        <v>76368.088009863059</v>
      </c>
    </row>
    <row r="44" spans="1:6" x14ac:dyDescent="0.45">
      <c r="A44" s="2">
        <v>44378</v>
      </c>
      <c r="B44" s="1">
        <v>141008</v>
      </c>
      <c r="C44" s="1">
        <f>_xlfn.FORECAST.ETS(A44,$B$2:$B$37,$A$2:$A$37,12,1)</f>
        <v>123572.9347993265</v>
      </c>
      <c r="D44" s="1">
        <f>C44-_xlfn.FORECAST.ETS.CONFINT(A44,$B$2:$B$37,$A$2:$A$37,0.9,12,1)</f>
        <v>85083.012183437182</v>
      </c>
      <c r="E44" s="1">
        <f>C44+_xlfn.FORECAST.ETS.CONFINT(A44,$B$2:$B$37,$A$2:$A$37,0.9,12,1)</f>
        <v>162062.85741521581</v>
      </c>
      <c r="F44" s="1">
        <f>Таблица9[[#This Row],[Привязка высокой вероятности(Продажи)]]-Таблица9[[#This Row],[Привязка низкой вероятности(Продажи)]]</f>
        <v>76979.845231778629</v>
      </c>
    </row>
    <row r="45" spans="1:6" x14ac:dyDescent="0.45">
      <c r="A45" s="2">
        <v>44409</v>
      </c>
      <c r="B45" s="1">
        <v>121329</v>
      </c>
      <c r="C45" s="1">
        <f>_xlfn.FORECAST.ETS(A45,$B$2:$B$37,$A$2:$A$37,12,1)</f>
        <v>128329.84892917308</v>
      </c>
      <c r="D45" s="1">
        <f>C45-_xlfn.FORECAST.ETS.CONFINT(A45,$B$2:$B$37,$A$2:$A$37,0.9,12,1)</f>
        <v>89531.862347827016</v>
      </c>
      <c r="E45" s="1">
        <f>C45+_xlfn.FORECAST.ETS.CONFINT(A45,$B$2:$B$37,$A$2:$A$37,0.9,12,1)</f>
        <v>167127.83551051916</v>
      </c>
      <c r="F45" s="1">
        <f>Таблица9[[#This Row],[Привязка высокой вероятности(Продажи)]]-Таблица9[[#This Row],[Привязка низкой вероятности(Продажи)]]</f>
        <v>77595.973162692142</v>
      </c>
    </row>
    <row r="46" spans="1:6" x14ac:dyDescent="0.45">
      <c r="A46" s="2">
        <v>44440</v>
      </c>
      <c r="B46" s="1">
        <v>127025</v>
      </c>
      <c r="C46" s="1">
        <f>_xlfn.FORECAST.ETS(A46,$B$2:$B$37,$A$2:$A$37,12,1)</f>
        <v>138963.76411812834</v>
      </c>
      <c r="D46" s="1">
        <f>C46-_xlfn.FORECAST.ETS.CONFINT(A46,$B$2:$B$37,$A$2:$A$37,0.9,12,1)</f>
        <v>99855.545442719958</v>
      </c>
      <c r="E46" s="1">
        <f>C46+_xlfn.FORECAST.ETS.CONFINT(A46,$B$2:$B$37,$A$2:$A$37,0.9,12,1)</f>
        <v>178071.98279353674</v>
      </c>
      <c r="F46" s="1">
        <f>Таблица9[[#This Row],[Привязка высокой вероятности(Продажи)]]-Таблица9[[#This Row],[Привязка низкой вероятности(Продажи)]]</f>
        <v>78216.437350816777</v>
      </c>
    </row>
    <row r="47" spans="1:6" x14ac:dyDescent="0.45">
      <c r="A47" s="2">
        <v>44470</v>
      </c>
      <c r="B47" s="1">
        <v>133256</v>
      </c>
      <c r="C47" s="1">
        <f>_xlfn.FORECAST.ETS(A47,$B$2:$B$37,$A$2:$A$37,12,1)</f>
        <v>140148.52280005073</v>
      </c>
      <c r="D47" s="1">
        <f>C47-_xlfn.FORECAST.ETS.CONFINT(A47,$B$2:$B$37,$A$2:$A$37,0.9,12,1)</f>
        <v>100727.92094525365</v>
      </c>
      <c r="E47" s="1">
        <f>C47+_xlfn.FORECAST.ETS.CONFINT(A47,$B$2:$B$37,$A$2:$A$37,0.9,12,1)</f>
        <v>179569.12465484784</v>
      </c>
      <c r="F47" s="1">
        <f>Таблица9[[#This Row],[Привязка высокой вероятности(Продажи)]]-Таблица9[[#This Row],[Привязка низкой вероятности(Продажи)]]</f>
        <v>78841.203709594192</v>
      </c>
    </row>
    <row r="48" spans="1:6" x14ac:dyDescent="0.45">
      <c r="A48" s="2">
        <v>44501</v>
      </c>
      <c r="B48" s="1">
        <v>132474</v>
      </c>
      <c r="C48" s="1">
        <f>_xlfn.FORECAST.ETS(A48,$B$2:$B$37,$A$2:$A$37,12,1)</f>
        <v>147520.09412161351</v>
      </c>
      <c r="D48" s="1">
        <f>C48-_xlfn.FORECAST.ETS.CONFINT(A48,$B$2:$B$37,$A$2:$A$37,0.9,12,1)</f>
        <v>107784.97486063167</v>
      </c>
      <c r="E48" s="1">
        <f>C48+_xlfn.FORECAST.ETS.CONFINT(A48,$B$2:$B$37,$A$2:$A$37,0.9,12,1)</f>
        <v>187255.21338259534</v>
      </c>
      <c r="F48" s="1">
        <f>Таблица9[[#This Row],[Привязка высокой вероятности(Продажи)]]-Таблица9[[#This Row],[Привязка низкой вероятности(Продажи)]]</f>
        <v>79470.238521963664</v>
      </c>
    </row>
    <row r="49" spans="1:6" x14ac:dyDescent="0.45">
      <c r="A49" s="2">
        <v>44531</v>
      </c>
      <c r="B49" s="1">
        <v>140939</v>
      </c>
      <c r="C49" s="1">
        <f>_xlfn.FORECAST.ETS(A49,$B$2:$B$37,$A$2:$A$37,12,1)</f>
        <v>158528.41897004505</v>
      </c>
      <c r="D49" s="1">
        <f>C49-_xlfn.FORECAST.ETS.CONFINT(A49,$B$2:$B$37,$A$2:$A$37,0.9,12,1)</f>
        <v>118476.66474804943</v>
      </c>
      <c r="E49" s="1">
        <f>C49+_xlfn.FORECAST.ETS.CONFINT(A49,$B$2:$B$37,$A$2:$A$37,0.9,12,1)</f>
        <v>198580.17319204067</v>
      </c>
      <c r="F49" s="1">
        <f>Таблица9[[#This Row],[Привязка высокой вероятности(Продажи)]]-Таблица9[[#This Row],[Привязка низкой вероятности(Продажи)]]</f>
        <v>80103.508443991246</v>
      </c>
    </row>
    <row r="50" spans="1:6" x14ac:dyDescent="0.45">
      <c r="A50" s="2">
        <v>44562</v>
      </c>
      <c r="B50" s="1">
        <v>97348</v>
      </c>
      <c r="C50" s="1">
        <f>_xlfn.FORECAST.ETS(A50,$B$2:$B$37,$A$2:$A$37,12,1)</f>
        <v>85510.111455962993</v>
      </c>
      <c r="D50" s="1">
        <f>C50-_xlfn.FORECAST.ETS.CONFINT(A50,$B$2:$B$37,$A$2:$A$37,0.9,12,1)</f>
        <v>45135.003668122015</v>
      </c>
      <c r="E50" s="1">
        <f>C50+_xlfn.FORECAST.ETS.CONFINT(A50,$B$2:$B$37,$A$2:$A$37,0.9,12,1)</f>
        <v>125885.21924380396</v>
      </c>
      <c r="F50" s="1">
        <f>Таблица9[[#This Row],[Привязка высокой вероятности(Продажи)]]-Таблица9[[#This Row],[Привязка низкой вероятности(Продажи)]]</f>
        <v>80750.215575681941</v>
      </c>
    </row>
    <row r="51" spans="1:6" x14ac:dyDescent="0.45">
      <c r="A51" s="2">
        <v>44593</v>
      </c>
      <c r="B51" s="1">
        <v>121442</v>
      </c>
      <c r="C51" s="1">
        <f>_xlfn.FORECAST.ETS(A51,$B$2:$B$37,$A$2:$A$37,12,1)</f>
        <v>110381.47880990634</v>
      </c>
      <c r="D51" s="1">
        <f>C51-_xlfn.FORECAST.ETS.CONFINT(A51,$B$2:$B$37,$A$2:$A$37,0.9,12,1)</f>
        <v>69685.586615479508</v>
      </c>
      <c r="E51" s="1">
        <f>C51+_xlfn.FORECAST.ETS.CONFINT(A51,$B$2:$B$37,$A$2:$A$37,0.9,12,1)</f>
        <v>151077.3710043332</v>
      </c>
      <c r="F51" s="1">
        <f>Таблица9[[#This Row],[Привязка высокой вероятности(Продажи)]]-Таблица9[[#This Row],[Привязка низкой вероятности(Продажи)]]</f>
        <v>81391.784388853688</v>
      </c>
    </row>
    <row r="52" spans="1:6" x14ac:dyDescent="0.45">
      <c r="A52" s="2">
        <v>44621</v>
      </c>
      <c r="B52" s="1">
        <v>58542</v>
      </c>
      <c r="C52" s="1">
        <f>_xlfn.FORECAST.ETS(A52,$B$2:$B$37,$A$2:$A$37,12,1)</f>
        <v>141357.03192822501</v>
      </c>
      <c r="D52" s="1">
        <f>C52-_xlfn.FORECAST.ETS.CONFINT(A52,$B$2:$B$37,$A$2:$A$37,0.9,12,1)</f>
        <v>100338.28631500194</v>
      </c>
      <c r="E52" s="1">
        <f>C52+_xlfn.FORECAST.ETS.CONFINT(A52,$B$2:$B$37,$A$2:$A$37,0.9,12,1)</f>
        <v>182375.77754144807</v>
      </c>
      <c r="F52" s="1">
        <f>Таблица9[[#This Row],[Привязка высокой вероятности(Продажи)]]-Таблица9[[#This Row],[Привязка низкой вероятности(Продажи)]]</f>
        <v>82037.491226446131</v>
      </c>
    </row>
    <row r="53" spans="1:6" x14ac:dyDescent="0.45">
      <c r="A53" s="2">
        <v>44652</v>
      </c>
      <c r="B53" s="1">
        <v>32706</v>
      </c>
      <c r="C53" s="1">
        <f>_xlfn.FORECAST.ETS(A53,$B$2:$B$37,$A$2:$A$37,12,1)</f>
        <v>128731.69140939225</v>
      </c>
      <c r="D53" s="1">
        <f>C53-_xlfn.FORECAST.ETS.CONFINT(A53,$B$2:$B$37,$A$2:$A$37,0.9,12,1)</f>
        <v>87388.039279337332</v>
      </c>
      <c r="E53" s="1">
        <f>C53+_xlfn.FORECAST.ETS.CONFINT(A53,$B$2:$B$37,$A$2:$A$37,0.9,12,1)</f>
        <v>170075.34353944717</v>
      </c>
      <c r="F53" s="1">
        <f>Таблица9[[#This Row],[Привязка высокой вероятности(Продажи)]]-Таблица9[[#This Row],[Привязка низкой вероятности(Продажи)]]</f>
        <v>82687.304260109842</v>
      </c>
    </row>
    <row r="54" spans="1:6" x14ac:dyDescent="0.45">
      <c r="A54" s="2">
        <v>44682</v>
      </c>
      <c r="B54" s="1">
        <v>24268</v>
      </c>
      <c r="C54" s="1">
        <f>_xlfn.FORECAST.ETS(A54,$B$2:$B$37,$A$2:$A$37,12,1)</f>
        <v>117624.05753969864</v>
      </c>
      <c r="D54" s="1">
        <f>C54-_xlfn.FORECAST.ETS.CONFINT(A54,$B$2:$B$37,$A$2:$A$37,0.9,12,1)</f>
        <v>75953.461517659278</v>
      </c>
      <c r="E54" s="1">
        <f>C54+_xlfn.FORECAST.ETS.CONFINT(A54,$B$2:$B$37,$A$2:$A$37,0.9,12,1)</f>
        <v>159294.653561738</v>
      </c>
      <c r="F54" s="1">
        <f>Таблица9[[#This Row],[Привязка высокой вероятности(Продажи)]]-Таблица9[[#This Row],[Привязка низкой вероятности(Продажи)]]</f>
        <v>83341.192044078722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0CF2-8566-4A0E-9E41-03EB06EB9A46}">
  <dimension ref="A1:V37"/>
  <sheetViews>
    <sheetView workbookViewId="0">
      <selection activeCell="A2" sqref="A2"/>
    </sheetView>
  </sheetViews>
  <sheetFormatPr defaultRowHeight="15.9" x14ac:dyDescent="0.45"/>
  <cols>
    <col min="1" max="1" width="10.78515625" customWidth="1"/>
    <col min="2" max="2" width="11" customWidth="1"/>
    <col min="8" max="8" width="10.640625" customWidth="1"/>
    <col min="21" max="21" width="13" customWidth="1"/>
    <col min="23" max="23" width="11.0703125" customWidth="1"/>
  </cols>
  <sheetData>
    <row r="1" spans="1:22" x14ac:dyDescent="0.45">
      <c r="A1" s="3" t="s">
        <v>0</v>
      </c>
      <c r="B1" s="3" t="s">
        <v>1</v>
      </c>
    </row>
    <row r="2" spans="1:22" x14ac:dyDescent="0.45">
      <c r="A2" s="2">
        <v>43101</v>
      </c>
      <c r="B2" s="1">
        <v>102464</v>
      </c>
    </row>
    <row r="3" spans="1:22" x14ac:dyDescent="0.45">
      <c r="A3" s="2">
        <v>43132</v>
      </c>
      <c r="B3" s="1">
        <v>133177</v>
      </c>
    </row>
    <row r="4" spans="1:22" x14ac:dyDescent="0.45">
      <c r="A4" s="2">
        <v>43160</v>
      </c>
      <c r="B4" s="1">
        <v>157279</v>
      </c>
    </row>
    <row r="5" spans="1:22" x14ac:dyDescent="0.45">
      <c r="A5" s="2">
        <v>43191</v>
      </c>
      <c r="B5" s="1">
        <v>152425</v>
      </c>
    </row>
    <row r="6" spans="1:22" x14ac:dyDescent="0.45">
      <c r="A6" s="2">
        <v>43221</v>
      </c>
      <c r="B6" s="1">
        <v>147525</v>
      </c>
      <c r="U6" s="2"/>
      <c r="V6" s="1"/>
    </row>
    <row r="7" spans="1:22" x14ac:dyDescent="0.45">
      <c r="A7" s="2">
        <v>43252</v>
      </c>
      <c r="B7" s="1">
        <v>156351</v>
      </c>
      <c r="U7" s="2"/>
      <c r="V7" s="1"/>
    </row>
    <row r="8" spans="1:22" x14ac:dyDescent="0.45">
      <c r="A8" s="2">
        <v>43282</v>
      </c>
      <c r="B8" s="1">
        <v>143452</v>
      </c>
      <c r="U8" s="2"/>
      <c r="V8" s="1"/>
    </row>
    <row r="9" spans="1:22" x14ac:dyDescent="0.45">
      <c r="A9" s="2">
        <v>43313</v>
      </c>
      <c r="B9" s="1">
        <v>147388</v>
      </c>
      <c r="U9" s="2"/>
      <c r="V9" s="1"/>
    </row>
    <row r="10" spans="1:22" x14ac:dyDescent="0.45">
      <c r="A10" s="2">
        <v>43344</v>
      </c>
      <c r="B10" s="1">
        <v>157371</v>
      </c>
      <c r="U10" s="2"/>
      <c r="V10" s="1"/>
    </row>
    <row r="11" spans="1:22" x14ac:dyDescent="0.45">
      <c r="A11" s="2">
        <v>43374</v>
      </c>
      <c r="B11" s="1">
        <v>160425</v>
      </c>
      <c r="U11" s="2"/>
      <c r="V11" s="1"/>
    </row>
    <row r="12" spans="1:22" x14ac:dyDescent="0.45">
      <c r="A12" s="2">
        <v>43405</v>
      </c>
      <c r="B12" s="1">
        <v>167494</v>
      </c>
      <c r="U12" s="2"/>
      <c r="V12" s="1"/>
    </row>
    <row r="13" spans="1:22" x14ac:dyDescent="0.45">
      <c r="A13" s="2">
        <v>43435</v>
      </c>
      <c r="B13" s="1">
        <v>175240</v>
      </c>
      <c r="U13" s="2"/>
      <c r="V13" s="1"/>
    </row>
    <row r="14" spans="1:22" x14ac:dyDescent="0.45">
      <c r="A14" s="2">
        <v>43466</v>
      </c>
      <c r="B14" s="1">
        <v>103064</v>
      </c>
      <c r="U14" s="2"/>
      <c r="V14" s="1"/>
    </row>
    <row r="15" spans="1:22" x14ac:dyDescent="0.45">
      <c r="A15" s="2">
        <v>43497</v>
      </c>
      <c r="B15" s="1">
        <v>128406</v>
      </c>
      <c r="U15" s="2"/>
      <c r="V15" s="1"/>
    </row>
    <row r="16" spans="1:22" x14ac:dyDescent="0.45">
      <c r="A16" s="2">
        <v>43525</v>
      </c>
      <c r="B16" s="1">
        <v>160180</v>
      </c>
      <c r="U16" s="2"/>
      <c r="V16" s="1"/>
    </row>
    <row r="17" spans="1:22" x14ac:dyDescent="0.45">
      <c r="A17" s="2">
        <v>43556</v>
      </c>
      <c r="B17" s="1">
        <v>148296</v>
      </c>
      <c r="U17" s="2"/>
      <c r="V17" s="1"/>
    </row>
    <row r="18" spans="1:22" x14ac:dyDescent="0.45">
      <c r="A18" s="2">
        <v>43586</v>
      </c>
      <c r="B18" s="1">
        <v>137624</v>
      </c>
    </row>
    <row r="19" spans="1:22" x14ac:dyDescent="0.45">
      <c r="A19" s="2">
        <v>43617</v>
      </c>
      <c r="B19" s="1">
        <v>151180</v>
      </c>
    </row>
    <row r="20" spans="1:22" x14ac:dyDescent="0.45">
      <c r="A20" s="2">
        <v>43647</v>
      </c>
      <c r="B20" s="1">
        <v>139968</v>
      </c>
    </row>
    <row r="21" spans="1:22" x14ac:dyDescent="0.45">
      <c r="A21" s="2">
        <v>43678</v>
      </c>
      <c r="B21" s="1">
        <v>145545</v>
      </c>
    </row>
    <row r="22" spans="1:22" x14ac:dyDescent="0.45">
      <c r="A22" s="2">
        <v>43709</v>
      </c>
      <c r="B22" s="1">
        <v>157129</v>
      </c>
    </row>
    <row r="23" spans="1:22" x14ac:dyDescent="0.45">
      <c r="A23" s="2">
        <v>43739</v>
      </c>
      <c r="B23" s="1">
        <v>152057</v>
      </c>
    </row>
    <row r="24" spans="1:22" x14ac:dyDescent="0.45">
      <c r="A24" s="2">
        <v>43770</v>
      </c>
      <c r="B24" s="1">
        <v>156848</v>
      </c>
    </row>
    <row r="25" spans="1:22" x14ac:dyDescent="0.45">
      <c r="A25" s="2">
        <v>43800</v>
      </c>
      <c r="B25" s="1">
        <v>179235</v>
      </c>
    </row>
    <row r="26" spans="1:22" x14ac:dyDescent="0.45">
      <c r="A26" s="2">
        <v>43831</v>
      </c>
      <c r="B26" s="1">
        <v>105972</v>
      </c>
    </row>
    <row r="27" spans="1:22" x14ac:dyDescent="0.45">
      <c r="A27" s="2">
        <v>43862</v>
      </c>
      <c r="B27" s="1">
        <v>126332</v>
      </c>
    </row>
    <row r="28" spans="1:22" x14ac:dyDescent="0.45">
      <c r="A28" s="2">
        <v>43891</v>
      </c>
      <c r="B28" s="1">
        <v>166214</v>
      </c>
    </row>
    <row r="29" spans="1:22" x14ac:dyDescent="0.45">
      <c r="A29" s="2">
        <v>43922</v>
      </c>
      <c r="B29" s="1">
        <v>41152</v>
      </c>
    </row>
    <row r="30" spans="1:22" x14ac:dyDescent="0.45">
      <c r="A30" s="2">
        <v>43952</v>
      </c>
      <c r="B30" s="1">
        <v>66641</v>
      </c>
    </row>
    <row r="31" spans="1:22" x14ac:dyDescent="0.45">
      <c r="A31" s="2">
        <v>43983</v>
      </c>
      <c r="B31" s="1">
        <v>129648</v>
      </c>
    </row>
    <row r="32" spans="1:22" x14ac:dyDescent="0.45">
      <c r="A32" s="2">
        <v>44013</v>
      </c>
      <c r="B32" s="1">
        <v>150101</v>
      </c>
    </row>
    <row r="33" spans="1:2" x14ac:dyDescent="0.45">
      <c r="A33" s="2">
        <v>44044</v>
      </c>
      <c r="B33" s="1">
        <v>145436</v>
      </c>
    </row>
    <row r="34" spans="1:2" x14ac:dyDescent="0.45">
      <c r="A34" s="2">
        <v>44075</v>
      </c>
      <c r="B34" s="1">
        <v>163309</v>
      </c>
    </row>
    <row r="35" spans="1:2" x14ac:dyDescent="0.45">
      <c r="A35" s="2">
        <v>44105</v>
      </c>
      <c r="B35" s="1">
        <v>162416</v>
      </c>
    </row>
    <row r="36" spans="1:2" x14ac:dyDescent="0.45">
      <c r="A36" s="2">
        <v>44136</v>
      </c>
      <c r="B36" s="1">
        <v>166013</v>
      </c>
    </row>
    <row r="37" spans="1:2" x14ac:dyDescent="0.45">
      <c r="A37" s="2">
        <v>44166</v>
      </c>
      <c r="B37" s="1">
        <v>175591</v>
      </c>
    </row>
  </sheetData>
  <sortState xmlns:xlrd2="http://schemas.microsoft.com/office/spreadsheetml/2017/richdata2" ref="A2:B49">
    <sortCondition ref="A29:A4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120F8-7340-40D1-A0DF-FDB739E6A911}">
  <dimension ref="A1:B17"/>
  <sheetViews>
    <sheetView workbookViewId="0">
      <selection activeCell="B1" sqref="B1:B17"/>
    </sheetView>
  </sheetViews>
  <sheetFormatPr defaultRowHeight="15.9" x14ac:dyDescent="0.45"/>
  <cols>
    <col min="1" max="1" width="11.85546875" customWidth="1"/>
    <col min="2" max="2" width="10.7109375" customWidth="1"/>
  </cols>
  <sheetData>
    <row r="1" spans="1:2" x14ac:dyDescent="0.45">
      <c r="A1" s="2">
        <v>44197</v>
      </c>
      <c r="B1" s="1">
        <v>101322</v>
      </c>
    </row>
    <row r="2" spans="1:2" x14ac:dyDescent="0.45">
      <c r="A2" s="2">
        <v>44228</v>
      </c>
      <c r="B2" s="1">
        <v>127787</v>
      </c>
    </row>
    <row r="3" spans="1:2" x14ac:dyDescent="0.45">
      <c r="A3" s="2">
        <v>44256</v>
      </c>
      <c r="B3" s="1">
        <v>158213</v>
      </c>
    </row>
    <row r="4" spans="1:2" x14ac:dyDescent="0.45">
      <c r="A4" s="2">
        <v>44287</v>
      </c>
      <c r="B4" s="1">
        <v>160699</v>
      </c>
    </row>
    <row r="5" spans="1:2" x14ac:dyDescent="0.45">
      <c r="A5" s="2">
        <v>44317</v>
      </c>
      <c r="B5" s="1">
        <v>155852</v>
      </c>
    </row>
    <row r="6" spans="1:2" x14ac:dyDescent="0.45">
      <c r="A6" s="2">
        <v>44348</v>
      </c>
      <c r="B6" s="1">
        <v>166874</v>
      </c>
    </row>
    <row r="7" spans="1:2" x14ac:dyDescent="0.45">
      <c r="A7" s="2">
        <v>44378</v>
      </c>
      <c r="B7" s="1">
        <v>141008</v>
      </c>
    </row>
    <row r="8" spans="1:2" x14ac:dyDescent="0.45">
      <c r="A8" s="2">
        <v>44409</v>
      </c>
      <c r="B8" s="1">
        <v>121329</v>
      </c>
    </row>
    <row r="9" spans="1:2" x14ac:dyDescent="0.45">
      <c r="A9" s="2">
        <v>44440</v>
      </c>
      <c r="B9" s="1">
        <v>127025</v>
      </c>
    </row>
    <row r="10" spans="1:2" x14ac:dyDescent="0.45">
      <c r="A10" s="2">
        <v>44470</v>
      </c>
      <c r="B10" s="1">
        <v>133256</v>
      </c>
    </row>
    <row r="11" spans="1:2" x14ac:dyDescent="0.45">
      <c r="A11" s="2">
        <v>44501</v>
      </c>
      <c r="B11" s="1">
        <v>132474</v>
      </c>
    </row>
    <row r="12" spans="1:2" x14ac:dyDescent="0.45">
      <c r="A12" s="2">
        <v>44531</v>
      </c>
      <c r="B12" s="1">
        <v>140939</v>
      </c>
    </row>
    <row r="13" spans="1:2" x14ac:dyDescent="0.45">
      <c r="A13" s="2">
        <v>44562</v>
      </c>
      <c r="B13" s="1">
        <v>97348</v>
      </c>
    </row>
    <row r="14" spans="1:2" x14ac:dyDescent="0.45">
      <c r="A14" s="2">
        <v>44593</v>
      </c>
      <c r="B14" s="1">
        <v>121442</v>
      </c>
    </row>
    <row r="15" spans="1:2" x14ac:dyDescent="0.45">
      <c r="A15" s="2">
        <v>44621</v>
      </c>
      <c r="B15" s="1">
        <v>58542</v>
      </c>
    </row>
    <row r="16" spans="1:2" x14ac:dyDescent="0.45">
      <c r="A16" s="2">
        <v>44652</v>
      </c>
      <c r="B16" s="1">
        <v>32706</v>
      </c>
    </row>
    <row r="17" spans="1:2" x14ac:dyDescent="0.45">
      <c r="A17" s="2">
        <v>44682</v>
      </c>
      <c r="B17" s="1">
        <v>24268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прогноза</vt:lpstr>
      <vt:lpstr>Данные</vt:lpstr>
      <vt:lpstr>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2022-07-31T12:44:11Z</dcterms:created>
  <dcterms:modified xsi:type="dcterms:W3CDTF">2022-08-01T19:16:27Z</dcterms:modified>
</cp:coreProperties>
</file>