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C:\YandexDisk\YouTube\Лучше чем ЕСЛИ\"/>
    </mc:Choice>
  </mc:AlternateContent>
  <xr:revisionPtr revIDLastSave="0" documentId="13_ncr:1_{834A9168-B8CD-4576-AC22-DA88CFC104CD}" xr6:coauthVersionLast="47" xr6:coauthVersionMax="47" xr10:uidLastSave="{00000000-0000-0000-0000-000000000000}"/>
  <bookViews>
    <workbookView xWindow="8734" yWindow="4500" windowWidth="22115" windowHeight="12446" activeTab="5" xr2:uid="{749F4B80-9C4C-4949-A89B-F745502BEE05}"/>
  </bookViews>
  <sheets>
    <sheet name="ЕСЛИ" sheetId="3" r:id="rId1"/>
    <sheet name="ЕСЛИМН" sheetId="1" r:id="rId2"/>
    <sheet name="ПЕРЕКЛЮЧ" sheetId="2" r:id="rId3"/>
    <sheet name="ВЫБОР" sheetId="4" r:id="rId4"/>
    <sheet name="Без ЕСЛИ" sheetId="6" r:id="rId5"/>
    <sheet name="Формула массива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 a="1"/>
  <c r="D3" i="5" s="1"/>
  <c r="D4" i="5" a="1"/>
  <c r="D4" i="5" s="1"/>
  <c r="D5" i="5" a="1"/>
  <c r="D5" i="5" s="1"/>
  <c r="D6" i="5" a="1"/>
  <c r="D6" i="5" s="1"/>
  <c r="D7" i="5" a="1"/>
  <c r="D7" i="5" s="1"/>
  <c r="D8" i="5" a="1"/>
  <c r="D8" i="5" s="1"/>
  <c r="D9" i="5" a="1"/>
  <c r="D9" i="5" s="1"/>
  <c r="D10" i="5" a="1"/>
  <c r="D10" i="5" s="1"/>
  <c r="D11" i="5" a="1"/>
  <c r="D11" i="5" s="1"/>
  <c r="D12" i="5" a="1"/>
  <c r="D12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20" i="5" a="1"/>
  <c r="D20" i="5" s="1"/>
  <c r="D2" i="5" a="1"/>
  <c r="D2" i="5" s="1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G4" i="4"/>
  <c r="C3" i="4"/>
  <c r="C4" i="4"/>
  <c r="C5" i="4"/>
  <c r="C6" i="4"/>
  <c r="C7" i="4"/>
  <c r="C2" i="4"/>
  <c r="H3" i="2"/>
  <c r="H4" i="2"/>
  <c r="H5" i="2"/>
  <c r="H6" i="2"/>
  <c r="H7" i="2"/>
  <c r="H2" i="2"/>
  <c r="G3" i="2" a="1"/>
  <c r="G3" i="2" s="1"/>
  <c r="G4" i="2" a="1"/>
  <c r="G4" i="2" s="1"/>
  <c r="G5" i="2" a="1"/>
  <c r="G5" i="2" s="1"/>
  <c r="G6" i="2" a="1"/>
  <c r="G6" i="2" s="1"/>
  <c r="G7" i="2" a="1"/>
  <c r="G7" i="2" s="1"/>
  <c r="G2" i="2" a="1"/>
  <c r="G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2" i="2" a="1"/>
  <c r="C2" i="2" s="1"/>
  <c r="D3" i="1" a="1"/>
  <c r="D3" i="1"/>
  <c r="D4" i="1" a="1"/>
  <c r="D4" i="1" s="1"/>
  <c r="D5" i="1" a="1"/>
  <c r="D5" i="1" s="1"/>
  <c r="D2" i="1" a="1"/>
  <c r="D2" i="1" s="1"/>
  <c r="D3" i="3"/>
  <c r="D4" i="3"/>
  <c r="D5" i="3"/>
  <c r="D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<sst xmlns="http://schemas.openxmlformats.org/spreadsheetml/2006/main" count="135" uniqueCount="47">
  <si>
    <t>Заказ</t>
  </si>
  <si>
    <t>Срок доставки</t>
  </si>
  <si>
    <t>Доставили</t>
  </si>
  <si>
    <t>Ученик</t>
  </si>
  <si>
    <t>Оценка</t>
  </si>
  <si>
    <t>Реакция</t>
  </si>
  <si>
    <t>Цена</t>
  </si>
  <si>
    <t>Сегмент</t>
  </si>
  <si>
    <t>Q1</t>
  </si>
  <si>
    <t>Q2</t>
  </si>
  <si>
    <t>Q3</t>
  </si>
  <si>
    <t>Q4</t>
  </si>
  <si>
    <t>Москва</t>
  </si>
  <si>
    <t>Питер</t>
  </si>
  <si>
    <t>Самара</t>
  </si>
  <si>
    <t>Квартал</t>
  </si>
  <si>
    <t>Итог за квартал</t>
  </si>
  <si>
    <t>Город</t>
  </si>
  <si>
    <t>Товар</t>
  </si>
  <si>
    <t>Цвет</t>
  </si>
  <si>
    <t>Размер</t>
  </si>
  <si>
    <t>Брюки</t>
  </si>
  <si>
    <t>Рубашка</t>
  </si>
  <si>
    <t>Свитер</t>
  </si>
  <si>
    <t>Кардиган</t>
  </si>
  <si>
    <t>жёлтый</t>
  </si>
  <si>
    <t>голубой</t>
  </si>
  <si>
    <t>синий</t>
  </si>
  <si>
    <t>M</t>
  </si>
  <si>
    <t>L</t>
  </si>
  <si>
    <t>S</t>
  </si>
  <si>
    <t>Цена от</t>
  </si>
  <si>
    <t>Класс</t>
  </si>
  <si>
    <t>Эконом</t>
  </si>
  <si>
    <t>Нижний</t>
  </si>
  <si>
    <t>Средний</t>
  </si>
  <si>
    <t>Премиум</t>
  </si>
  <si>
    <t>Скидочный товар</t>
  </si>
  <si>
    <t>красный</t>
  </si>
  <si>
    <t>Скидка</t>
  </si>
  <si>
    <t>Статус</t>
  </si>
  <si>
    <t>Иванов</t>
  </si>
  <si>
    <t>Петров</t>
  </si>
  <si>
    <t>Сидорова</t>
  </si>
  <si>
    <t>Михайлов</t>
  </si>
  <si>
    <t>Тарасова</t>
  </si>
  <si>
    <t>Шубин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</si>
</sst>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i/>
      <sz val="12"/>
      <color theme="0" tint="-0.499984740745262"/>
      <name val="Aptos Narrow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15">
    <xf numFmtId="0" fontId="0" fillId="0" borderId="0" xfId="0"/>
    <xf numFmtId="0" fontId="0" fillId="2" borderId="1" xfId="2" applyFont="1"/>
    <xf numFmtId="0" fontId="3" fillId="6" borderId="2" xfId="0" applyFont="1" applyFill="1" applyBorder="1" applyAlignment="1">
      <alignment horizontal="center"/>
    </xf>
    <xf numFmtId="0" fontId="0" fillId="0" borderId="2" xfId="0" applyBorder="1"/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0" fillId="0" borderId="2" xfId="0" applyNumberFormat="1" applyBorder="1"/>
    <xf numFmtId="0" fontId="3" fillId="0" borderId="2" xfId="0" applyFont="1" applyBorder="1"/>
    <xf numFmtId="0" fontId="3" fillId="7" borderId="2" xfId="0" applyFont="1" applyFill="1" applyBorder="1"/>
    <xf numFmtId="0" fontId="4" fillId="0" borderId="0" xfId="0" applyFont="1"/>
    <xf numFmtId="0" fontId="0" fillId="5" borderId="2" xfId="0" applyFill="1" applyBorder="1"/>
    <xf numFmtId="0" fontId="3" fillId="8" borderId="2" xfId="0" applyFont="1" applyFill="1" applyBorder="1" applyAlignment="1">
      <alignment horizontal="center"/>
    </xf>
    <xf numFmtId="0" fontId="0" fillId="5" borderId="1" xfId="2" applyFont="1" applyFill="1"/>
    <xf numFmtId="9" fontId="0" fillId="5" borderId="2" xfId="1" applyFont="1" applyFill="1" applyBorder="1"/>
    <xf numFmtId="0" fontId="3" fillId="6" borderId="2" xfId="0" applyFont="1" applyFill="1" applyBorder="1"/>
  </cellXfs>
  <cellStyles count="3">
    <cellStyle name="Обычный" xfId="0" builtinId="0"/>
    <cellStyle name="Примечание" xfId="2" builtinId="10"/>
    <cellStyle name="Процентный" xfId="1" builtinId="5"/>
  </cellStyles>
  <dxfs count="1"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0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7FAEC50-0AAD-4183-BAFC-EDD0D3362FB4}">
  <we:reference id="wa200002346" version="1.1.0.0" store="ru-RU" storeType="OMEX"/>
  <we:alternateReferences>
    <we:reference id="WA200002346" version="1.1.0.0" store="WA20000234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A6C85-7990-4D91-9C0B-24112D516EE0}">
  <sheetPr codeName="Лист1"/>
  <dimension ref="A1:D5"/>
  <sheetViews>
    <sheetView workbookViewId="0">
      <selection activeCell="D2" sqref="D2:D5"/>
    </sheetView>
  </sheetViews>
  <sheetFormatPr defaultRowHeight="15.9" x14ac:dyDescent="0.45"/>
  <cols>
    <col min="1" max="1" width="9.5" customWidth="1"/>
    <col min="2" max="2" width="14" customWidth="1"/>
    <col min="3" max="3" width="13.85546875" customWidth="1"/>
    <col min="4" max="4" width="15.0703125" customWidth="1"/>
  </cols>
  <sheetData>
    <row r="1" spans="1:4" x14ac:dyDescent="0.45">
      <c r="A1" s="5" t="s">
        <v>0</v>
      </c>
      <c r="B1" s="5" t="s">
        <v>1</v>
      </c>
      <c r="C1" s="5" t="s">
        <v>2</v>
      </c>
      <c r="D1" s="5" t="s">
        <v>40</v>
      </c>
    </row>
    <row r="2" spans="1:4" x14ac:dyDescent="0.45">
      <c r="A2" s="3">
        <v>1</v>
      </c>
      <c r="B2" s="6">
        <v>45752</v>
      </c>
      <c r="C2" s="6">
        <v>45754</v>
      </c>
      <c r="D2" s="10" t="str">
        <f t="shared" ref="D2:D5" si="0">IF(C2="","не доставлен",
    IF(C2&gt;B2,"опоздали",
        IF(C2&lt;B2,"раньше","вовремя")))</f>
        <v>опоздали</v>
      </c>
    </row>
    <row r="3" spans="1:4" x14ac:dyDescent="0.45">
      <c r="A3" s="3">
        <v>2</v>
      </c>
      <c r="B3" s="6">
        <v>45752</v>
      </c>
      <c r="C3" s="6">
        <v>45752</v>
      </c>
      <c r="D3" s="10" t="str">
        <f t="shared" si="0"/>
        <v>вовремя</v>
      </c>
    </row>
    <row r="4" spans="1:4" x14ac:dyDescent="0.45">
      <c r="A4" s="3">
        <v>3</v>
      </c>
      <c r="B4" s="6">
        <v>45752</v>
      </c>
      <c r="C4" s="6">
        <v>45751</v>
      </c>
      <c r="D4" s="10" t="str">
        <f t="shared" si="0"/>
        <v>раньше</v>
      </c>
    </row>
    <row r="5" spans="1:4" x14ac:dyDescent="0.45">
      <c r="A5" s="3">
        <v>4</v>
      </c>
      <c r="B5" s="6">
        <v>45752</v>
      </c>
      <c r="C5" s="3"/>
      <c r="D5" s="10" t="str">
        <f t="shared" si="0"/>
        <v>не доставлен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D6A1-C3D2-4B76-A64A-99E1F3AC960B}">
  <sheetPr codeName="Лист2"/>
  <dimension ref="A1:D5"/>
  <sheetViews>
    <sheetView workbookViewId="0">
      <selection activeCell="D2" sqref="D2:D5"/>
    </sheetView>
  </sheetViews>
  <sheetFormatPr defaultRowHeight="15.9" x14ac:dyDescent="0.45"/>
  <cols>
    <col min="1" max="1" width="9.5" customWidth="1"/>
    <col min="2" max="2" width="14" customWidth="1"/>
    <col min="3" max="3" width="13.85546875" customWidth="1"/>
    <col min="4" max="4" width="15.0703125" customWidth="1"/>
  </cols>
  <sheetData>
    <row r="1" spans="1:4" x14ac:dyDescent="0.45">
      <c r="A1" s="5" t="s">
        <v>0</v>
      </c>
      <c r="B1" s="5" t="s">
        <v>1</v>
      </c>
      <c r="C1" s="5" t="s">
        <v>2</v>
      </c>
      <c r="D1" s="5" t="s">
        <v>40</v>
      </c>
    </row>
    <row r="2" spans="1:4" x14ac:dyDescent="0.45">
      <c r="A2" s="3">
        <v>1</v>
      </c>
      <c r="B2" s="6">
        <v>45752</v>
      </c>
      <c r="C2" s="6">
        <v>45754</v>
      </c>
      <c r="D2" s="10" t="str" cm="1">
        <f t="array" ref="D2">_xlfn.IFS(
  C2="","не доставили",
  C2=B2,"вовремя",
  C2&gt;B2,"опоздали",
  C2&lt;=B2,"раньше" )</f>
        <v>опоздали</v>
      </c>
    </row>
    <row r="3" spans="1:4" x14ac:dyDescent="0.45">
      <c r="A3" s="3">
        <v>2</v>
      </c>
      <c r="B3" s="6">
        <v>45752</v>
      </c>
      <c r="C3" s="6">
        <v>45752</v>
      </c>
      <c r="D3" s="10" t="str" cm="1">
        <f t="array" ref="D3">_xlfn.IFS(
  C3="","не доставили",
  C3=B3,"вовремя",
  C3&gt;B3,"опоздали",
  C3&lt;=B3,"раньше" )</f>
        <v>вовремя</v>
      </c>
    </row>
    <row r="4" spans="1:4" x14ac:dyDescent="0.45">
      <c r="A4" s="3">
        <v>3</v>
      </c>
      <c r="B4" s="6">
        <v>45752</v>
      </c>
      <c r="C4" s="6">
        <v>45751</v>
      </c>
      <c r="D4" s="10" t="str" cm="1">
        <f t="array" ref="D4">_xlfn.IFS(
  C4="","не доставили",
  C4=B4,"вовремя",
  C4&gt;B4,"опоздали",
  C4&lt;=B4,"раньше" )</f>
        <v>раньше</v>
      </c>
    </row>
    <row r="5" spans="1:4" x14ac:dyDescent="0.45">
      <c r="A5" s="3">
        <v>4</v>
      </c>
      <c r="B5" s="6">
        <v>45752</v>
      </c>
      <c r="C5" s="3"/>
      <c r="D5" s="10" t="str" cm="1">
        <f t="array" ref="D5">_xlfn.IFS(
  C5="","не доставили",
  C5=B5,"вовремя",
  C5&gt;B5,"опоздали",
  C5&lt;=B5,"раньше" )</f>
        <v>не доставили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BA6E-A941-439F-8A1D-B822111C8662}">
  <sheetPr codeName="Лист3"/>
  <dimension ref="A1:K7"/>
  <sheetViews>
    <sheetView workbookViewId="0">
      <selection activeCell="H2" sqref="H2:H7"/>
    </sheetView>
  </sheetViews>
  <sheetFormatPr defaultRowHeight="15.9" x14ac:dyDescent="0.45"/>
  <cols>
    <col min="1" max="1" width="9.92578125" customWidth="1"/>
    <col min="2" max="2" width="9.28515625" customWidth="1"/>
    <col min="3" max="3" width="17.2109375" bestFit="1" customWidth="1"/>
    <col min="7" max="7" width="10" customWidth="1"/>
  </cols>
  <sheetData>
    <row r="1" spans="1:11" x14ac:dyDescent="0.45">
      <c r="A1" s="4" t="s">
        <v>3</v>
      </c>
      <c r="B1" s="4" t="s">
        <v>4</v>
      </c>
      <c r="C1" s="4" t="s">
        <v>5</v>
      </c>
      <c r="F1" s="11" t="s">
        <v>6</v>
      </c>
      <c r="G1" s="11" t="s">
        <v>7</v>
      </c>
    </row>
    <row r="2" spans="1:11" x14ac:dyDescent="0.45">
      <c r="A2" s="3" t="s">
        <v>41</v>
      </c>
      <c r="B2" s="3">
        <v>4</v>
      </c>
      <c r="C2" s="10" t="str" cm="1">
        <f t="array" ref="C2">_xlfn.SWITCH(B2,
  1,"ужас",
  2,"плохо",
  3,"удовлетворительно",
  4,"норм",
  5,"молодец",
  "-" )</f>
        <v>норм</v>
      </c>
      <c r="F2" s="3">
        <v>250</v>
      </c>
      <c r="G2" s="10" t="str" cm="1">
        <f t="array" ref="G2">_xlfn.SWITCH( TRUE,
  F2&gt;=10000,"Премиум",
  F2&gt;=5000,"Средний",
  F2&gt;=1000,"Нижний",
  F2&gt;=0,"Эконом",
  "-" )</f>
        <v>Эконом</v>
      </c>
      <c r="H2" t="str">
        <f>VLOOKUP(F2,J:K,2,1)</f>
        <v>Эконом</v>
      </c>
      <c r="J2" s="2" t="s">
        <v>31</v>
      </c>
      <c r="K2" s="2" t="s">
        <v>32</v>
      </c>
    </row>
    <row r="3" spans="1:11" x14ac:dyDescent="0.45">
      <c r="A3" s="3" t="s">
        <v>42</v>
      </c>
      <c r="B3" s="3">
        <v>5</v>
      </c>
      <c r="C3" s="10" t="str" cm="1">
        <f t="array" ref="C3">_xlfn.SWITCH(B3,
  1,"ужас",
  2,"плохо",
  3,"удовлетворительно",
  4,"норм",
  5,"молодец",
  "-" )</f>
        <v>молодец</v>
      </c>
      <c r="F3" s="3">
        <v>15000</v>
      </c>
      <c r="G3" s="10" t="str" cm="1">
        <f t="array" ref="G3">_xlfn.SWITCH( TRUE,
  F3&gt;=10000,"Премиум",
  F3&gt;=5000,"Средний",
  F3&gt;=1000,"Нижний",
  F3&gt;=0,"Эконом",
  "-" )</f>
        <v>Премиум</v>
      </c>
      <c r="H3" t="str">
        <f t="shared" ref="H3:H7" si="0">VLOOKUP(F3,J:K,2,1)</f>
        <v>Премиум</v>
      </c>
      <c r="J3" s="3">
        <v>0</v>
      </c>
      <c r="K3" s="3" t="s">
        <v>33</v>
      </c>
    </row>
    <row r="4" spans="1:11" x14ac:dyDescent="0.45">
      <c r="A4" s="3" t="s">
        <v>43</v>
      </c>
      <c r="B4" s="3">
        <v>3</v>
      </c>
      <c r="C4" s="10" t="str" cm="1">
        <f t="array" ref="C4">_xlfn.SWITCH(B4,
  1,"ужас",
  2,"плохо",
  3,"удовлетворительно",
  4,"норм",
  5,"молодец",
  "-" )</f>
        <v>удовлетворительно</v>
      </c>
      <c r="F4" s="3">
        <v>3500</v>
      </c>
      <c r="G4" s="10" t="str" cm="1">
        <f t="array" ref="G4">_xlfn.SWITCH( TRUE,
  F4&gt;=10000,"Премиум",
  F4&gt;=5000,"Средний",
  F4&gt;=1000,"Нижний",
  F4&gt;=0,"Эконом",
  "-" )</f>
        <v>Нижний</v>
      </c>
      <c r="H4" t="str">
        <f t="shared" si="0"/>
        <v>Нижний</v>
      </c>
      <c r="J4" s="3">
        <v>1000</v>
      </c>
      <c r="K4" s="3" t="s">
        <v>34</v>
      </c>
    </row>
    <row r="5" spans="1:11" x14ac:dyDescent="0.45">
      <c r="A5" s="3" t="s">
        <v>44</v>
      </c>
      <c r="B5" s="3"/>
      <c r="C5" s="10" t="str" cm="1">
        <f t="array" ref="C5">_xlfn.SWITCH(B5,
  1,"ужас",
  2,"плохо",
  3,"удовлетворительно",
  4,"норм",
  5,"молодец",
  "-" )</f>
        <v>-</v>
      </c>
      <c r="F5" s="3">
        <v>8990</v>
      </c>
      <c r="G5" s="10" t="str" cm="1">
        <f t="array" ref="G5">_xlfn.SWITCH( TRUE,
  F5&gt;=10000,"Премиум",
  F5&gt;=5000,"Средний",
  F5&gt;=1000,"Нижний",
  F5&gt;=0,"Эконом",
  "-" )</f>
        <v>Средний</v>
      </c>
      <c r="H5" t="str">
        <f t="shared" si="0"/>
        <v>Средний</v>
      </c>
      <c r="J5" s="3">
        <v>5000</v>
      </c>
      <c r="K5" s="3" t="s">
        <v>35</v>
      </c>
    </row>
    <row r="6" spans="1:11" x14ac:dyDescent="0.45">
      <c r="A6" s="3" t="s">
        <v>45</v>
      </c>
      <c r="B6" s="3">
        <v>1</v>
      </c>
      <c r="C6" s="10" t="str" cm="1">
        <f t="array" ref="C6">_xlfn.SWITCH(B6,
  1,"ужас",
  2,"плохо",
  3,"удовлетворительно",
  4,"норм",
  5,"молодец",
  "-" )</f>
        <v>ужас</v>
      </c>
      <c r="F6" s="3"/>
      <c r="G6" s="10" t="str" cm="1">
        <f t="array" ref="G6">_xlfn.SWITCH( TRUE,
  F6&gt;=10000,"Премиум",
  F6&gt;=5000,"Средний",
  F6&gt;=1000,"Нижний",
  F6&gt;=0,"Эконом",
  "-" )</f>
        <v>Эконом</v>
      </c>
      <c r="H6" t="str">
        <f t="shared" si="0"/>
        <v>Эконом</v>
      </c>
      <c r="J6" s="3">
        <v>10000</v>
      </c>
      <c r="K6" s="3" t="s">
        <v>36</v>
      </c>
    </row>
    <row r="7" spans="1:11" x14ac:dyDescent="0.45">
      <c r="A7" s="3" t="s">
        <v>46</v>
      </c>
      <c r="B7" s="3">
        <v>2</v>
      </c>
      <c r="C7" s="10" t="str" cm="1">
        <f t="array" ref="C7">_xlfn.SWITCH(B7,
  1,"ужас",
  2,"плохо",
  3,"удовлетворительно",
  4,"норм",
  5,"молодец",
  "-" )</f>
        <v>плохо</v>
      </c>
      <c r="F7" s="3">
        <v>250000</v>
      </c>
      <c r="G7" s="10" t="str" cm="1">
        <f t="array" ref="G7">_xlfn.SWITCH( TRUE,
  F7&gt;=10000,"Премиум",
  F7&gt;=5000,"Средний",
  F7&gt;=1000,"Нижний",
  F7&gt;=0,"Эконом",
  "-" )</f>
        <v>Премиум</v>
      </c>
      <c r="H7" t="str">
        <f t="shared" si="0"/>
        <v>Премиум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4192-98EE-43B7-9383-7653D88C512A}">
  <sheetPr codeName="Лист4"/>
  <dimension ref="A1:M7"/>
  <sheetViews>
    <sheetView workbookViewId="0">
      <selection activeCell="G4" sqref="G4"/>
    </sheetView>
  </sheetViews>
  <sheetFormatPr defaultRowHeight="15.9" x14ac:dyDescent="0.45"/>
  <cols>
    <col min="1" max="1" width="9.92578125" customWidth="1"/>
    <col min="2" max="2" width="9.28515625" customWidth="1"/>
    <col min="3" max="3" width="17.2109375" bestFit="1" customWidth="1"/>
    <col min="6" max="6" width="13.78515625" bestFit="1" customWidth="1"/>
    <col min="10" max="13" width="6.78515625" customWidth="1"/>
  </cols>
  <sheetData>
    <row r="1" spans="1:13" x14ac:dyDescent="0.45">
      <c r="A1" s="4" t="s">
        <v>3</v>
      </c>
      <c r="B1" s="4" t="s">
        <v>4</v>
      </c>
      <c r="C1" s="4" t="s">
        <v>5</v>
      </c>
      <c r="I1" s="8" t="s">
        <v>17</v>
      </c>
      <c r="J1" s="8" t="s">
        <v>8</v>
      </c>
      <c r="K1" s="8" t="s">
        <v>9</v>
      </c>
      <c r="L1" s="8" t="s">
        <v>10</v>
      </c>
      <c r="M1" s="8" t="s">
        <v>11</v>
      </c>
    </row>
    <row r="2" spans="1:13" x14ac:dyDescent="0.45">
      <c r="A2" s="3" t="s">
        <v>41</v>
      </c>
      <c r="B2" s="3">
        <v>4</v>
      </c>
      <c r="C2" s="10" t="str">
        <f>IFERROR(CHOOSE(B2,"ужас","плохо","удовлетворительно","хорошо","отлично"),"-")</f>
        <v>хорошо</v>
      </c>
      <c r="F2" t="s">
        <v>15</v>
      </c>
      <c r="G2" s="1">
        <v>1</v>
      </c>
      <c r="I2" s="7" t="s">
        <v>12</v>
      </c>
      <c r="J2" s="3">
        <v>1446</v>
      </c>
      <c r="K2" s="3">
        <v>5756</v>
      </c>
      <c r="L2" s="3">
        <v>3749</v>
      </c>
      <c r="M2" s="3">
        <v>1377</v>
      </c>
    </row>
    <row r="3" spans="1:13" x14ac:dyDescent="0.45">
      <c r="A3" s="3" t="s">
        <v>42</v>
      </c>
      <c r="B3" s="3">
        <v>5</v>
      </c>
      <c r="C3" s="10" t="str">
        <f t="shared" ref="C3:C7" si="0">IFERROR(CHOOSE(B3,"ужас","плохо","удовлетворительно","хорошо","отлично"),"-")</f>
        <v>отлично</v>
      </c>
      <c r="I3" s="7" t="s">
        <v>13</v>
      </c>
      <c r="J3" s="3">
        <v>542</v>
      </c>
      <c r="K3" s="3">
        <v>6272</v>
      </c>
      <c r="L3" s="3">
        <v>1285</v>
      </c>
      <c r="M3" s="3">
        <v>4016</v>
      </c>
    </row>
    <row r="4" spans="1:13" x14ac:dyDescent="0.45">
      <c r="A4" s="3" t="s">
        <v>43</v>
      </c>
      <c r="B4" s="3">
        <v>3</v>
      </c>
      <c r="C4" s="10" t="str">
        <f t="shared" si="0"/>
        <v>удовлетворительно</v>
      </c>
      <c r="F4" t="s">
        <v>16</v>
      </c>
      <c r="G4" s="12">
        <f>SUM(CHOOSE(G2,J2:J4,K2:K4,L2:L4,M2:M4))</f>
        <v>11375</v>
      </c>
      <c r="I4" s="7" t="s">
        <v>14</v>
      </c>
      <c r="J4" s="3">
        <v>9387</v>
      </c>
      <c r="K4" s="3">
        <v>1960</v>
      </c>
      <c r="L4" s="3">
        <v>62</v>
      </c>
      <c r="M4" s="3">
        <v>2656</v>
      </c>
    </row>
    <row r="5" spans="1:13" x14ac:dyDescent="0.45">
      <c r="A5" s="3" t="s">
        <v>44</v>
      </c>
      <c r="B5" s="3"/>
      <c r="C5" s="10" t="str">
        <f t="shared" si="0"/>
        <v>-</v>
      </c>
    </row>
    <row r="6" spans="1:13" x14ac:dyDescent="0.45">
      <c r="A6" s="3" t="s">
        <v>45</v>
      </c>
      <c r="B6" s="3">
        <v>1</v>
      </c>
      <c r="C6" s="10" t="str">
        <f t="shared" si="0"/>
        <v>ужас</v>
      </c>
    </row>
    <row r="7" spans="1:13" x14ac:dyDescent="0.45">
      <c r="A7" s="3" t="s">
        <v>46</v>
      </c>
      <c r="B7" s="3">
        <v>2</v>
      </c>
      <c r="C7" s="10" t="str">
        <f t="shared" si="0"/>
        <v>плохо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B873-8D94-4ECC-8F6C-F073D9459FB8}">
  <sheetPr codeName="Лист5"/>
  <dimension ref="A1:G20"/>
  <sheetViews>
    <sheetView workbookViewId="0">
      <selection activeCell="C2" sqref="C2:C20"/>
    </sheetView>
  </sheetViews>
  <sheetFormatPr defaultRowHeight="15.9" x14ac:dyDescent="0.45"/>
  <cols>
    <col min="3" max="3" width="9.28515625" customWidth="1"/>
  </cols>
  <sheetData>
    <row r="1" spans="1:7" x14ac:dyDescent="0.45">
      <c r="A1" s="14" t="s">
        <v>18</v>
      </c>
      <c r="B1" s="14" t="s">
        <v>6</v>
      </c>
      <c r="C1" s="14" t="s">
        <v>39</v>
      </c>
    </row>
    <row r="2" spans="1:7" x14ac:dyDescent="0.45">
      <c r="A2" s="3" t="s">
        <v>22</v>
      </c>
      <c r="B2" s="3">
        <v>9071</v>
      </c>
      <c r="C2" s="13">
        <f t="shared" ref="C2:C20" si="0">(A2=$G$2)*0.15*(B2&gt;=3000)</f>
        <v>0</v>
      </c>
      <c r="E2" t="s">
        <v>37</v>
      </c>
      <c r="G2" s="1" t="s">
        <v>23</v>
      </c>
    </row>
    <row r="3" spans="1:7" x14ac:dyDescent="0.45">
      <c r="A3" s="3" t="s">
        <v>23</v>
      </c>
      <c r="B3" s="3">
        <v>4894</v>
      </c>
      <c r="C3" s="13">
        <f t="shared" si="0"/>
        <v>0.15</v>
      </c>
    </row>
    <row r="4" spans="1:7" x14ac:dyDescent="0.45">
      <c r="A4" s="3" t="s">
        <v>23</v>
      </c>
      <c r="B4" s="3">
        <v>921</v>
      </c>
      <c r="C4" s="13">
        <f t="shared" si="0"/>
        <v>0</v>
      </c>
    </row>
    <row r="5" spans="1:7" x14ac:dyDescent="0.45">
      <c r="A5" s="3" t="s">
        <v>22</v>
      </c>
      <c r="B5" s="3">
        <v>4221</v>
      </c>
      <c r="C5" s="13">
        <f t="shared" si="0"/>
        <v>0</v>
      </c>
    </row>
    <row r="6" spans="1:7" x14ac:dyDescent="0.45">
      <c r="A6" s="3" t="s">
        <v>24</v>
      </c>
      <c r="B6" s="3">
        <v>4553</v>
      </c>
      <c r="C6" s="13">
        <f t="shared" si="0"/>
        <v>0</v>
      </c>
    </row>
    <row r="7" spans="1:7" x14ac:dyDescent="0.45">
      <c r="A7" s="3" t="s">
        <v>21</v>
      </c>
      <c r="B7" s="3">
        <v>9738</v>
      </c>
      <c r="C7" s="13">
        <f t="shared" si="0"/>
        <v>0</v>
      </c>
    </row>
    <row r="8" spans="1:7" x14ac:dyDescent="0.45">
      <c r="A8" s="3" t="s">
        <v>24</v>
      </c>
      <c r="B8" s="3">
        <v>5016</v>
      </c>
      <c r="C8" s="13">
        <f t="shared" si="0"/>
        <v>0</v>
      </c>
    </row>
    <row r="9" spans="1:7" x14ac:dyDescent="0.45">
      <c r="A9" s="3" t="s">
        <v>23</v>
      </c>
      <c r="B9" s="3">
        <v>8561</v>
      </c>
      <c r="C9" s="13">
        <f t="shared" si="0"/>
        <v>0.15</v>
      </c>
    </row>
    <row r="10" spans="1:7" x14ac:dyDescent="0.45">
      <c r="A10" s="3" t="s">
        <v>24</v>
      </c>
      <c r="B10" s="3">
        <v>4165</v>
      </c>
      <c r="C10" s="13">
        <f t="shared" si="0"/>
        <v>0</v>
      </c>
    </row>
    <row r="11" spans="1:7" x14ac:dyDescent="0.45">
      <c r="A11" s="3" t="s">
        <v>22</v>
      </c>
      <c r="B11" s="3">
        <v>5516</v>
      </c>
      <c r="C11" s="13">
        <f t="shared" si="0"/>
        <v>0</v>
      </c>
    </row>
    <row r="12" spans="1:7" x14ac:dyDescent="0.45">
      <c r="A12" s="3" t="s">
        <v>24</v>
      </c>
      <c r="B12" s="3">
        <v>6347</v>
      </c>
      <c r="C12" s="13">
        <f t="shared" si="0"/>
        <v>0</v>
      </c>
    </row>
    <row r="13" spans="1:7" x14ac:dyDescent="0.45">
      <c r="A13" s="3" t="s">
        <v>23</v>
      </c>
      <c r="B13" s="3">
        <v>1076</v>
      </c>
      <c r="C13" s="13">
        <f t="shared" si="0"/>
        <v>0</v>
      </c>
    </row>
    <row r="14" spans="1:7" x14ac:dyDescent="0.45">
      <c r="A14" s="3" t="s">
        <v>23</v>
      </c>
      <c r="B14" s="3">
        <v>9600</v>
      </c>
      <c r="C14" s="13">
        <f t="shared" si="0"/>
        <v>0.15</v>
      </c>
    </row>
    <row r="15" spans="1:7" x14ac:dyDescent="0.45">
      <c r="A15" s="3" t="s">
        <v>24</v>
      </c>
      <c r="B15" s="3">
        <v>2769</v>
      </c>
      <c r="C15" s="13">
        <f t="shared" si="0"/>
        <v>0</v>
      </c>
    </row>
    <row r="16" spans="1:7" x14ac:dyDescent="0.45">
      <c r="A16" s="3" t="s">
        <v>21</v>
      </c>
      <c r="B16" s="3">
        <v>6417</v>
      </c>
      <c r="C16" s="13">
        <f t="shared" si="0"/>
        <v>0</v>
      </c>
    </row>
    <row r="17" spans="1:3" x14ac:dyDescent="0.45">
      <c r="A17" s="3" t="s">
        <v>21</v>
      </c>
      <c r="B17" s="3">
        <v>7879</v>
      </c>
      <c r="C17" s="13">
        <f t="shared" si="0"/>
        <v>0</v>
      </c>
    </row>
    <row r="18" spans="1:3" x14ac:dyDescent="0.45">
      <c r="A18" s="3" t="s">
        <v>23</v>
      </c>
      <c r="B18" s="3">
        <v>648</v>
      </c>
      <c r="C18" s="13">
        <f t="shared" si="0"/>
        <v>0</v>
      </c>
    </row>
    <row r="19" spans="1:3" x14ac:dyDescent="0.45">
      <c r="A19" s="3" t="s">
        <v>22</v>
      </c>
      <c r="B19" s="3">
        <v>7749</v>
      </c>
      <c r="C19" s="13">
        <f t="shared" si="0"/>
        <v>0</v>
      </c>
    </row>
    <row r="20" spans="1:3" x14ac:dyDescent="0.45">
      <c r="A20" s="3" t="s">
        <v>23</v>
      </c>
      <c r="B20" s="3">
        <v>9594</v>
      </c>
      <c r="C20" s="13">
        <f t="shared" si="0"/>
        <v>0.15</v>
      </c>
    </row>
  </sheetData>
  <conditionalFormatting sqref="A2:A20">
    <cfRule type="cellIs" dxfId="0" priority="1" operator="equal">
      <formula>$G$2</formula>
    </cfRule>
  </conditionalFormatting>
  <dataValidations count="1">
    <dataValidation type="list" allowBlank="1" showInputMessage="1" showErrorMessage="1" sqref="G2" xr:uid="{5BE03BAC-76B2-4B05-A6D2-7389A6D1A4FA}">
      <formula1>"Брюки,Кардиган,Рубашка,Свитер"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E4FE-F04C-4C58-BC79-018553FB396C}">
  <sheetPr codeName="Лист6"/>
  <dimension ref="A1:J20"/>
  <sheetViews>
    <sheetView tabSelected="1" workbookViewId="0">
      <selection activeCell="H2" sqref="H2"/>
    </sheetView>
  </sheetViews>
  <sheetFormatPr defaultRowHeight="15.9" x14ac:dyDescent="0.45"/>
  <cols>
    <col min="2" max="2" width="10.42578125" bestFit="1" customWidth="1"/>
  </cols>
  <sheetData>
    <row r="1" spans="1:10" x14ac:dyDescent="0.45">
      <c r="A1" s="2" t="s">
        <v>18</v>
      </c>
      <c r="B1" s="2" t="s">
        <v>19</v>
      </c>
      <c r="C1" s="2" t="s">
        <v>20</v>
      </c>
      <c r="D1" s="2" t="s">
        <v>39</v>
      </c>
      <c r="H1" s="9" t="s">
        <v>18</v>
      </c>
      <c r="I1" s="9" t="s">
        <v>19</v>
      </c>
      <c r="J1" s="9" t="s">
        <v>20</v>
      </c>
    </row>
    <row r="2" spans="1:10" x14ac:dyDescent="0.45">
      <c r="A2" s="3" t="s">
        <v>22</v>
      </c>
      <c r="B2" s="3" t="s">
        <v>25</v>
      </c>
      <c r="C2" s="3" t="s">
        <v>28</v>
      </c>
      <c r="D2" s="13">
        <f t="array" ref="D2">AND(A2:C2=$H$2:$J$2)*0.15</f>
        <v>0</v>
      </c>
      <c r="H2" s="1" t="s">
        <v>24</v>
      </c>
      <c r="I2" s="1" t="s">
        <v>25</v>
      </c>
      <c r="J2" s="1" t="s">
        <v>28</v>
      </c>
    </row>
    <row r="3" spans="1:10" x14ac:dyDescent="0.45">
      <c r="A3" s="3" t="s">
        <v>23</v>
      </c>
      <c r="B3" s="3" t="s">
        <v>38</v>
      </c>
      <c r="C3" s="3" t="s">
        <v>29</v>
      </c>
      <c r="D3" s="13">
        <f t="array" ref="D3">AND(A3:C3=$H$2:$J$2)*0.15</f>
        <v>0</v>
      </c>
    </row>
    <row r="4" spans="1:10" x14ac:dyDescent="0.45">
      <c r="A4" s="3" t="s">
        <v>23</v>
      </c>
      <c r="B4" s="3" t="s">
        <v>25</v>
      </c>
      <c r="C4" s="3" t="s">
        <v>30</v>
      </c>
      <c r="D4" s="13">
        <f t="array" ref="D4">AND(A4:C4=$H$2:$J$2)*0.15</f>
        <v>0</v>
      </c>
    </row>
    <row r="5" spans="1:10" x14ac:dyDescent="0.45">
      <c r="A5" s="3" t="s">
        <v>22</v>
      </c>
      <c r="B5" s="3" t="s">
        <v>25</v>
      </c>
      <c r="C5" s="3" t="s">
        <v>28</v>
      </c>
      <c r="D5" s="13">
        <f t="array" ref="D5">AND(A5:C5=$H$2:$J$2)*0.15</f>
        <v>0</v>
      </c>
    </row>
    <row r="6" spans="1:10" x14ac:dyDescent="0.45">
      <c r="A6" s="3" t="s">
        <v>24</v>
      </c>
      <c r="B6" s="3" t="s">
        <v>26</v>
      </c>
      <c r="C6" s="3" t="s">
        <v>28</v>
      </c>
      <c r="D6" s="13">
        <f t="array" ref="D6">AND(A6:C6=$H$2:$J$2)*0.15</f>
        <v>0</v>
      </c>
    </row>
    <row r="7" spans="1:10" x14ac:dyDescent="0.45">
      <c r="A7" s="3" t="s">
        <v>24</v>
      </c>
      <c r="B7" s="3" t="s">
        <v>25</v>
      </c>
      <c r="C7" s="3" t="s">
        <v>30</v>
      </c>
      <c r="D7" s="13">
        <f t="array" ref="D7">AND(A7:C7=$H$2:$J$2)*0.15</f>
        <v>0</v>
      </c>
    </row>
    <row r="8" spans="1:10" x14ac:dyDescent="0.45">
      <c r="A8" s="3" t="s">
        <v>24</v>
      </c>
      <c r="B8" s="3" t="s">
        <v>25</v>
      </c>
      <c r="C8" s="3" t="s">
        <v>28</v>
      </c>
      <c r="D8" s="13">
        <f t="array" ref="D8">AND(A8:C8=$H$2:$J$2)*0.15</f>
        <v>0.15</v>
      </c>
    </row>
    <row r="9" spans="1:10" x14ac:dyDescent="0.45">
      <c r="A9" s="3" t="s">
        <v>23</v>
      </c>
      <c r="B9" s="3" t="s">
        <v>25</v>
      </c>
      <c r="C9" s="3" t="s">
        <v>30</v>
      </c>
      <c r="D9" s="13">
        <f t="array" ref="D9">AND(A9:C9=$H$2:$J$2)*0.15</f>
        <v>0</v>
      </c>
    </row>
    <row r="10" spans="1:10" x14ac:dyDescent="0.45">
      <c r="A10" s="3" t="s">
        <v>24</v>
      </c>
      <c r="B10" s="3" t="s">
        <v>27</v>
      </c>
      <c r="C10" s="3" t="s">
        <v>30</v>
      </c>
      <c r="D10" s="13">
        <f t="array" ref="D10">AND(A10:C10=$H$2:$J$2)*0.15</f>
        <v>0</v>
      </c>
    </row>
    <row r="11" spans="1:10" x14ac:dyDescent="0.45">
      <c r="A11" s="3" t="s">
        <v>22</v>
      </c>
      <c r="B11" s="3" t="s">
        <v>25</v>
      </c>
      <c r="C11" s="3" t="s">
        <v>29</v>
      </c>
      <c r="D11" s="13">
        <f t="array" ref="D11">AND(A11:C11=$H$2:$J$2)*0.15</f>
        <v>0</v>
      </c>
    </row>
    <row r="12" spans="1:10" x14ac:dyDescent="0.45">
      <c r="A12" s="3" t="s">
        <v>24</v>
      </c>
      <c r="B12" s="3" t="s">
        <v>25</v>
      </c>
      <c r="C12" s="3" t="s">
        <v>28</v>
      </c>
      <c r="D12" s="13">
        <f t="array" ref="D12">AND(A12:C12=$H$2:$J$2)*0.15</f>
        <v>0.15</v>
      </c>
    </row>
    <row r="13" spans="1:10" x14ac:dyDescent="0.45">
      <c r="A13" s="3" t="s">
        <v>22</v>
      </c>
      <c r="B13" s="3" t="s">
        <v>38</v>
      </c>
      <c r="C13" s="3" t="s">
        <v>30</v>
      </c>
      <c r="D13" s="13">
        <f t="array" ref="D13">AND(A13:C13=$H$2:$J$2)*0.15</f>
        <v>0</v>
      </c>
    </row>
    <row r="14" spans="1:10" x14ac:dyDescent="0.45">
      <c r="A14" s="3" t="s">
        <v>23</v>
      </c>
      <c r="B14" s="3" t="s">
        <v>27</v>
      </c>
      <c r="C14" s="3" t="s">
        <v>28</v>
      </c>
      <c r="D14" s="13">
        <f t="array" ref="D14">AND(A14:C14=$H$2:$J$2)*0.15</f>
        <v>0</v>
      </c>
    </row>
    <row r="15" spans="1:10" x14ac:dyDescent="0.45">
      <c r="A15" s="3" t="s">
        <v>24</v>
      </c>
      <c r="B15" s="3" t="s">
        <v>25</v>
      </c>
      <c r="C15" s="3" t="s">
        <v>28</v>
      </c>
      <c r="D15" s="13">
        <f t="array" ref="D15">AND(A15:C15=$H$2:$J$2)*0.15</f>
        <v>0.15</v>
      </c>
    </row>
    <row r="16" spans="1:10" x14ac:dyDescent="0.45">
      <c r="A16" s="3" t="s">
        <v>21</v>
      </c>
      <c r="B16" s="3" t="s">
        <v>27</v>
      </c>
      <c r="C16" s="3" t="s">
        <v>29</v>
      </c>
      <c r="D16" s="13">
        <f t="array" ref="D16">AND(A16:C16=$H$2:$J$2)*0.15</f>
        <v>0</v>
      </c>
    </row>
    <row r="17" spans="1:4" x14ac:dyDescent="0.45">
      <c r="A17" s="3" t="s">
        <v>23</v>
      </c>
      <c r="B17" s="3" t="s">
        <v>38</v>
      </c>
      <c r="C17" s="3" t="s">
        <v>30</v>
      </c>
      <c r="D17" s="13">
        <f t="array" ref="D17">AND(A17:C17=$H$2:$J$2)*0.15</f>
        <v>0</v>
      </c>
    </row>
    <row r="18" spans="1:4" x14ac:dyDescent="0.45">
      <c r="A18" s="3" t="s">
        <v>23</v>
      </c>
      <c r="B18" s="3" t="s">
        <v>25</v>
      </c>
      <c r="C18" s="3" t="s">
        <v>29</v>
      </c>
      <c r="D18" s="13">
        <f t="array" ref="D18">AND(A18:C18=$H$2:$J$2)*0.15</f>
        <v>0</v>
      </c>
    </row>
    <row r="19" spans="1:4" x14ac:dyDescent="0.45">
      <c r="A19" s="3" t="s">
        <v>24</v>
      </c>
      <c r="B19" s="3" t="s">
        <v>25</v>
      </c>
      <c r="C19" s="3" t="s">
        <v>28</v>
      </c>
      <c r="D19" s="13">
        <f t="array" ref="D19">AND(A19:C19=$H$2:$J$2)*0.15</f>
        <v>0.15</v>
      </c>
    </row>
    <row r="20" spans="1:4" x14ac:dyDescent="0.45">
      <c r="A20" s="3" t="s">
        <v>23</v>
      </c>
      <c r="B20" s="3" t="s">
        <v>38</v>
      </c>
      <c r="C20" s="3" t="s">
        <v>28</v>
      </c>
      <c r="D20" s="13">
        <f t="array" ref="D20">AND(A20:C20=$H$2:$J$2)*0.15</f>
        <v>0</v>
      </c>
    </row>
  </sheetData>
  <dataValidations count="3">
    <dataValidation type="list" allowBlank="1" showInputMessage="1" showErrorMessage="1" sqref="H2" xr:uid="{4D04AC29-C667-4C0C-ABCB-5046FEEF420D}">
      <formula1>"Кардиган,Рубашка,Свитер"</formula1>
    </dataValidation>
    <dataValidation type="list" allowBlank="1" showInputMessage="1" showErrorMessage="1" sqref="I2" xr:uid="{278CDD54-5EA4-40EF-909A-72C9E3BFFBB7}">
      <formula1>"жёлтый,синий,красный"</formula1>
    </dataValidation>
    <dataValidation type="list" allowBlank="1" showInputMessage="1" showErrorMessage="1" sqref="J2" xr:uid="{C66A252F-4DBD-40B6-913C-E7EB4A4EA6DF}">
      <formula1>"S,M,L"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ЕСЛИ</vt:lpstr>
      <vt:lpstr>ЕСЛИМН</vt:lpstr>
      <vt:lpstr>ПЕРЕКЛЮЧ</vt:lpstr>
      <vt:lpstr>ВЫБОР</vt:lpstr>
      <vt:lpstr>Без ЕСЛИ</vt:lpstr>
      <vt:lpstr>Формула массива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2025-04-22T12:33:17Z</dcterms:created>
  <dcterms:modified xsi:type="dcterms:W3CDTF">2025-06-03T06:42:04Z</dcterms:modified>
</cp:coreProperties>
</file>