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xr:revisionPtr revIDLastSave="0" documentId="13_ncr:1_{2E008539-E2F5-44B3-8DB3-4CEB3D1E7158}" xr6:coauthVersionLast="44" xr6:coauthVersionMax="44" xr10:uidLastSave="{00000000-0000-0000-0000-000000000000}"/>
  <bookViews>
    <workbookView xWindow="32811" yWindow="-103" windowWidth="33120" windowHeight="18120" xr2:uid="{2B9EC0CB-7C01-4316-9F97-92E2825D1D64}"/>
  </bookViews>
  <sheets>
    <sheet name="Дин.массив" sheetId="1" r:id="rId1"/>
    <sheet name="ДМ и умн.табл." sheetId="2" r:id="rId2"/>
    <sheet name="Вып.список" sheetId="10" r:id="rId3"/>
    <sheet name="ТРАНСП" sheetId="4" r:id="rId4"/>
    <sheet name="Табл.умножения" sheetId="5" r:id="rId5"/>
    <sheet name="Топ-3" sheetId="6" r:id="rId6"/>
    <sheet name="Склейка" sheetId="7" r:id="rId7"/>
    <sheet name="СМЕЩ" sheetId="11" r:id="rId8"/>
    <sheet name="ВПР" sheetId="9" r:id="rId9"/>
  </sheets>
  <definedNames>
    <definedName name="_xlnm._FilterDatabase" localSheetId="0" hidden="1">Дин.массив!$G$3:$H$6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1" l="1" a="1"/>
  <c r="H4" i="11" s="1"/>
  <c r="F2" i="10" a="1"/>
  <c r="F2" i="10" s="1"/>
  <c r="H2" i="9" a="1"/>
  <c r="H2" i="9" s="1"/>
  <c r="C2" i="7" a="1"/>
  <c r="C2" i="7" s="1"/>
  <c r="F3" i="6" a="1"/>
  <c r="F3" i="6" s="1"/>
  <c r="B2" i="5" a="1"/>
  <c r="B2" i="5" s="1"/>
  <c r="F2" i="4" a="1"/>
  <c r="F2" i="4" s="1"/>
  <c r="E2" i="2" a="1"/>
  <c r="E2" i="2" s="1"/>
  <c r="E3" i="2" a="1"/>
  <c r="E3" i="2" s="1"/>
  <c r="E4" i="2" a="1"/>
  <c r="E4" i="2" s="1"/>
  <c r="E5" i="2" a="1"/>
  <c r="E5" i="2" s="1"/>
  <c r="E6" i="2" a="1"/>
  <c r="E6" i="2" s="1"/>
  <c r="E7" i="2" a="1"/>
  <c r="E7" i="2" s="1"/>
  <c r="G4" i="1" a="1"/>
  <c r="G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<sst xmlns="http://schemas.openxmlformats.org/spreadsheetml/2006/main" count="136" uniqueCount="76">
  <si>
    <t>Город</t>
  </si>
  <si>
    <t>янв</t>
  </si>
  <si>
    <t>фев</t>
  </si>
  <si>
    <t>мар</t>
  </si>
  <si>
    <t>Киров</t>
  </si>
  <si>
    <t>Тула</t>
  </si>
  <si>
    <t>Элиста</t>
  </si>
  <si>
    <t>Калуга</t>
  </si>
  <si>
    <t>Самара</t>
  </si>
  <si>
    <t>Ижевск</t>
  </si>
  <si>
    <t>Сезонные коэффициенты</t>
  </si>
  <si>
    <t>янв_2</t>
  </si>
  <si>
    <t>фев_2</t>
  </si>
  <si>
    <t>мар_2</t>
  </si>
  <si>
    <t>Топ-3</t>
  </si>
  <si>
    <t>Имя</t>
  </si>
  <si>
    <t>Фамилия</t>
  </si>
  <si>
    <t>Виталий</t>
  </si>
  <si>
    <t>Михаил</t>
  </si>
  <si>
    <t>Артём</t>
  </si>
  <si>
    <t>Орлов</t>
  </si>
  <si>
    <t>Анна</t>
  </si>
  <si>
    <t>Элина</t>
  </si>
  <si>
    <t>Павловa</t>
  </si>
  <si>
    <t>Игнатовa</t>
  </si>
  <si>
    <t>Мария</t>
  </si>
  <si>
    <t>ПОПОВ</t>
  </si>
  <si>
    <t>лавров</t>
  </si>
  <si>
    <t>илья</t>
  </si>
  <si>
    <t>афанасьевa</t>
  </si>
  <si>
    <t>аНгЕлиА</t>
  </si>
  <si>
    <t>ОмароВ</t>
  </si>
  <si>
    <t>ПЕТРОВА</t>
  </si>
  <si>
    <t>Товар</t>
  </si>
  <si>
    <t>Менеджер</t>
  </si>
  <si>
    <t>Лосось</t>
  </si>
  <si>
    <t>Земляника</t>
  </si>
  <si>
    <t>Яблоко</t>
  </si>
  <si>
    <t>Капуста</t>
  </si>
  <si>
    <t>Просо</t>
  </si>
  <si>
    <t>Брокколи</t>
  </si>
  <si>
    <t>Дыня</t>
  </si>
  <si>
    <t>Цена</t>
  </si>
  <si>
    <t>Страна</t>
  </si>
  <si>
    <t>Чехия</t>
  </si>
  <si>
    <t>Испания</t>
  </si>
  <si>
    <t>Польша</t>
  </si>
  <si>
    <t>Венгрия</t>
  </si>
  <si>
    <t>Прайс-лист</t>
  </si>
  <si>
    <t>Упаковка</t>
  </si>
  <si>
    <t>ящик</t>
  </si>
  <si>
    <t>коробка</t>
  </si>
  <si>
    <t>контейнер</t>
  </si>
  <si>
    <t>мешок</t>
  </si>
  <si>
    <t>Россия</t>
  </si>
  <si>
    <t>Владислав Скворцов</t>
  </si>
  <si>
    <t>Илья Виноградов</t>
  </si>
  <si>
    <t>Николай Филиппов</t>
  </si>
  <si>
    <t>Савелий Ахметов</t>
  </si>
  <si>
    <t>Степан Родионов</t>
  </si>
  <si>
    <t>Сергей Комаров</t>
  </si>
  <si>
    <t>Артур Никитин</t>
  </si>
  <si>
    <t>Даниил Власов</t>
  </si>
  <si>
    <t>Татьяна Ахметова</t>
  </si>
  <si>
    <t>Алиса Юдинa</t>
  </si>
  <si>
    <t>Варвара Кондратьевa</t>
  </si>
  <si>
    <t>Алиса Алиева</t>
  </si>
  <si>
    <t>Юлия Платоновa</t>
  </si>
  <si>
    <t>Ольга Демидовa</t>
  </si>
  <si>
    <t>Ева Ким</t>
  </si>
  <si>
    <t>Диана Вороновa</t>
  </si>
  <si>
    <t>Таисия Лукьяновa</t>
  </si>
  <si>
    <t>Алиса Фроловa</t>
  </si>
  <si>
    <t>Елена Федотовa</t>
  </si>
  <si>
    <t>Дата продажи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</si>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</sst>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3"/>
      <color theme="3"/>
      <name val="Calibri"/>
      <family val="2"/>
      <charset val="204"/>
      <scheme val="minor"/>
    </font>
    <font>
      <i/>
      <sz val="12"/>
      <color rgb="FF7F7F7F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" fillId="2" borderId="2" applyNumberFormat="0" applyFont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2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0" fontId="0" fillId="0" borderId="1" xfId="0" applyBorder="1" applyAlignment="1">
      <alignment horizontal="center"/>
    </xf>
    <xf numFmtId="0" fontId="4" fillId="0" borderId="0" xfId="4"/>
    <xf numFmtId="0" fontId="6" fillId="0" borderId="3" xfId="0" applyFont="1" applyBorder="1"/>
    <xf numFmtId="0" fontId="6" fillId="0" borderId="4" xfId="0" applyFont="1" applyBorder="1"/>
    <xf numFmtId="0" fontId="6" fillId="0" borderId="0" xfId="0" applyFont="1" applyAlignment="1">
      <alignment horizontal="center"/>
    </xf>
    <xf numFmtId="4" fontId="0" fillId="0" borderId="0" xfId="0" applyNumberFormat="1"/>
    <xf numFmtId="0" fontId="2" fillId="0" borderId="0" xfId="1"/>
    <xf numFmtId="0" fontId="0" fillId="2" borderId="2" xfId="3" applyFont="1"/>
    <xf numFmtId="14" fontId="0" fillId="0" borderId="0" xfId="0" applyNumberFormat="1"/>
  </cellXfs>
  <cellStyles count="5">
    <cellStyle name="Заголовок 2" xfId="2" builtinId="17"/>
    <cellStyle name="Название" xfId="1" builtinId="15"/>
    <cellStyle name="Обычный" xfId="0" builtinId="0"/>
    <cellStyle name="Пояснение" xfId="4" builtinId="53"/>
    <cellStyle name="Примечание" xfId="3" builtinId="10"/>
  </cellStyles>
  <dxfs count="9">
    <dxf>
      <font>
        <color rgb="FF9C0006"/>
      </font>
      <fill>
        <patternFill>
          <bgColor rgb="FFFFC7CE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border outline="0">
        <bottom style="thick">
          <color theme="4" tint="0.499984740745262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06/relationships/rdRichValue" Target="richData/rdrichvalue.xml"/></Relationships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2</v>
    <v>8</v>
    <v>0</v>
    <v>5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FD6BAD-526D-4A76-B039-31D49F7041BB}" name="Таблица1" displayName="Таблица1" ref="A1:G7" totalsRowShown="0" headerRowDxfId="8" headerRowBorderDxfId="7">
  <autoFilter ref="A1:G7" xr:uid="{0B48C1D0-FFC2-43CD-9F20-645C89B60EBD}"/>
  <tableColumns count="7">
    <tableColumn id="1" xr3:uid="{D75DCE47-BCF4-4E73-B810-19D7958E46E7}" name="Город"/>
    <tableColumn id="2" xr3:uid="{2F901D3F-9271-496B-AD7C-7F999B260ABD}" name="янв" dataDxfId="6"/>
    <tableColumn id="3" xr3:uid="{60925404-68E8-493E-8C32-35F1B4ACA3E9}" name="фев" dataDxfId="5"/>
    <tableColumn id="4" xr3:uid="{A8F27089-5342-472F-8F47-495BF5B3EFEA}" name="мар" dataDxfId="4"/>
    <tableColumn id="6" xr3:uid="{617E497C-95C3-45C5-B920-80FAC3B2782E}" name="янв_2" dataDxfId="3">
      <calculatedColumnFormula array="1">B2:D2*B15:D15</calculatedColumnFormula>
    </tableColumn>
    <tableColumn id="7" xr3:uid="{966A1F44-0B82-46E2-8FF7-734FBC9C2164}" name="фев_2" dataDxfId="2"/>
    <tableColumn id="8" xr3:uid="{A3B2AA17-3B7F-47A6-8C8C-AE680594524F}" name="мар_2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E735-D71A-4E5F-B7F2-4B120FF6EA89}">
  <dimension ref="A1:I11"/>
  <sheetViews>
    <sheetView tabSelected="1" workbookViewId="0">
      <selection activeCell="G4" sqref="G4"/>
    </sheetView>
  </sheetViews>
  <sheetFormatPr defaultRowHeight="15.9" x14ac:dyDescent="0.45"/>
  <cols>
    <col min="1" max="1" width="9.640625" customWidth="1"/>
    <col min="5" max="5" width="10.5" customWidth="1"/>
    <col min="6" max="6" width="10.0703125" customWidth="1"/>
    <col min="7" max="7" width="10.85546875" customWidth="1"/>
  </cols>
  <sheetData>
    <row r="1" spans="1:9" ht="17.149999999999999" thickBot="1" x14ac:dyDescent="0.5">
      <c r="A1" s="1" t="s">
        <v>0</v>
      </c>
      <c r="B1" s="1" t="s">
        <v>1</v>
      </c>
      <c r="C1" s="1" t="s">
        <v>2</v>
      </c>
      <c r="D1" s="1" t="s">
        <v>3</v>
      </c>
    </row>
    <row r="2" spans="1:9" ht="16.3" thickTop="1" x14ac:dyDescent="0.45">
      <c r="A2" t="s">
        <v>4</v>
      </c>
      <c r="B2" s="2">
        <v>6419</v>
      </c>
      <c r="C2" s="2">
        <v>4809</v>
      </c>
      <c r="D2" s="2">
        <v>7445</v>
      </c>
    </row>
    <row r="3" spans="1:9" x14ac:dyDescent="0.45">
      <c r="A3" t="s">
        <v>8</v>
      </c>
      <c r="B3" s="2">
        <v>5667</v>
      </c>
      <c r="C3" s="2">
        <v>5936</v>
      </c>
      <c r="D3" s="2">
        <v>6214</v>
      </c>
    </row>
    <row r="4" spans="1:9" x14ac:dyDescent="0.45">
      <c r="A4" t="s">
        <v>5</v>
      </c>
      <c r="B4" s="2">
        <v>2999</v>
      </c>
      <c r="C4" s="2">
        <v>8333</v>
      </c>
      <c r="D4" s="2">
        <v>4390</v>
      </c>
      <c r="G4" s="2" cm="1">
        <f t="array" ref="G4:H6">$B$2:$C$4</f>
        <v>6419</v>
      </c>
      <c r="H4">
        <v>4809</v>
      </c>
    </row>
    <row r="5" spans="1:9" x14ac:dyDescent="0.45">
      <c r="A5" t="s">
        <v>6</v>
      </c>
      <c r="B5" s="2">
        <v>3900</v>
      </c>
      <c r="C5" s="2">
        <v>5587</v>
      </c>
      <c r="D5" s="2">
        <v>5872</v>
      </c>
      <c r="G5">
        <v>5667</v>
      </c>
      <c r="H5">
        <v>5936</v>
      </c>
    </row>
    <row r="6" spans="1:9" x14ac:dyDescent="0.45">
      <c r="A6" t="s">
        <v>7</v>
      </c>
      <c r="B6" s="2">
        <v>5291</v>
      </c>
      <c r="C6" s="2">
        <v>6026</v>
      </c>
      <c r="D6" s="2">
        <v>3055</v>
      </c>
      <c r="G6" s="4">
        <v>2999</v>
      </c>
      <c r="H6">
        <v>8333</v>
      </c>
    </row>
    <row r="7" spans="1:9" x14ac:dyDescent="0.45">
      <c r="A7" t="s">
        <v>9</v>
      </c>
      <c r="B7" s="2">
        <v>6180</v>
      </c>
      <c r="C7" s="2">
        <v>2840</v>
      </c>
      <c r="D7" s="2">
        <v>3941</v>
      </c>
      <c r="E7" s="2"/>
    </row>
    <row r="8" spans="1:9" x14ac:dyDescent="0.45">
      <c r="F8" s="2"/>
    </row>
    <row r="9" spans="1:9" x14ac:dyDescent="0.45">
      <c r="E9" s="4"/>
      <c r="F9" s="5"/>
    </row>
    <row r="10" spans="1:9" x14ac:dyDescent="0.45">
      <c r="I10" s="2"/>
    </row>
    <row r="11" spans="1:9" x14ac:dyDescent="0.45">
      <c r="F11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0BCFC-1F18-4859-8F6E-90075DC9A7B9}">
  <dimension ref="A1:G15"/>
  <sheetViews>
    <sheetView workbookViewId="0">
      <selection activeCell="E23" sqref="E23"/>
    </sheetView>
  </sheetViews>
  <sheetFormatPr defaultRowHeight="15.9" x14ac:dyDescent="0.45"/>
  <cols>
    <col min="1" max="1" width="9.640625" customWidth="1"/>
    <col min="5" max="7" width="12.5" customWidth="1"/>
  </cols>
  <sheetData>
    <row r="1" spans="1:7" ht="16.3" thickBot="1" x14ac:dyDescent="0.5">
      <c r="A1" s="3" t="s">
        <v>0</v>
      </c>
      <c r="B1" s="3" t="s">
        <v>1</v>
      </c>
      <c r="C1" s="3" t="s">
        <v>2</v>
      </c>
      <c r="D1" s="3" t="s">
        <v>3</v>
      </c>
      <c r="E1" s="6" t="s">
        <v>11</v>
      </c>
      <c r="F1" s="6" t="s">
        <v>12</v>
      </c>
      <c r="G1" s="6" t="s">
        <v>13</v>
      </c>
    </row>
    <row r="2" spans="1:7" ht="16.3" thickTop="1" x14ac:dyDescent="0.45">
      <c r="A2" t="s">
        <v>4</v>
      </c>
      <c r="B2" s="2">
        <v>6419</v>
      </c>
      <c r="C2" s="2">
        <v>4809</v>
      </c>
      <c r="D2" s="2">
        <v>7445</v>
      </c>
      <c r="E2" s="2" t="e" cm="1" vm="1">
        <f t="array" aca="1" ref="E2" ca="1">B2:D2*B15:D15</f>
        <v>#VALUE!</v>
      </c>
      <c r="F2" s="2"/>
      <c r="G2" s="2"/>
    </row>
    <row r="3" spans="1:7" x14ac:dyDescent="0.45">
      <c r="A3" t="s">
        <v>8</v>
      </c>
      <c r="B3" s="2">
        <v>5667</v>
      </c>
      <c r="C3" s="2">
        <v>5936</v>
      </c>
      <c r="D3" s="2">
        <v>6214</v>
      </c>
      <c r="E3" s="2" t="e" cm="1" vm="1">
        <f t="array" aca="1" ref="E3" ca="1">B3:D3*E15:E15</f>
        <v>#VALUE!</v>
      </c>
      <c r="F3" s="2"/>
      <c r="G3" s="2"/>
    </row>
    <row r="4" spans="1:7" x14ac:dyDescent="0.45">
      <c r="A4" t="s">
        <v>5</v>
      </c>
      <c r="B4" s="2">
        <v>2999</v>
      </c>
      <c r="C4" s="2">
        <v>8333</v>
      </c>
      <c r="D4" s="2">
        <v>4390</v>
      </c>
      <c r="E4" s="2" t="e" cm="1" vm="1">
        <f t="array" aca="1" ref="E4" ca="1">B4:D4*C16:E16</f>
        <v>#VALUE!</v>
      </c>
      <c r="F4" s="2"/>
      <c r="G4" s="2"/>
    </row>
    <row r="5" spans="1:7" x14ac:dyDescent="0.45">
      <c r="A5" t="s">
        <v>6</v>
      </c>
      <c r="B5" s="2">
        <v>3900</v>
      </c>
      <c r="C5" s="2">
        <v>5587</v>
      </c>
      <c r="D5" s="2">
        <v>5872</v>
      </c>
      <c r="E5" s="2" t="e" cm="1" vm="1">
        <f t="array" aca="1" ref="E5" ca="1">B5:D5*C17:E17</f>
        <v>#VALUE!</v>
      </c>
      <c r="F5" s="2"/>
      <c r="G5" s="2"/>
    </row>
    <row r="6" spans="1:7" x14ac:dyDescent="0.45">
      <c r="A6" t="s">
        <v>7</v>
      </c>
      <c r="B6" s="2">
        <v>5291</v>
      </c>
      <c r="C6" s="2">
        <v>6026</v>
      </c>
      <c r="D6" s="2">
        <v>3055</v>
      </c>
      <c r="E6" s="2" t="e" cm="1" vm="1">
        <f t="array" aca="1" ref="E6" ca="1">B6:D6*C18:E18</f>
        <v>#VALUE!</v>
      </c>
      <c r="F6" s="2"/>
      <c r="G6" s="2"/>
    </row>
    <row r="7" spans="1:7" x14ac:dyDescent="0.45">
      <c r="A7" t="s">
        <v>9</v>
      </c>
      <c r="B7" s="2">
        <v>6180</v>
      </c>
      <c r="C7" s="2">
        <v>2840</v>
      </c>
      <c r="D7" s="2">
        <v>3941</v>
      </c>
      <c r="E7" s="2" t="e" cm="1" vm="1">
        <f t="array" aca="1" ref="E7" ca="1">B7:D7*C19:E19</f>
        <v>#VALUE!</v>
      </c>
      <c r="F7" s="2"/>
      <c r="G7" s="2"/>
    </row>
    <row r="13" spans="1:7" x14ac:dyDescent="0.45">
      <c r="B13" s="7" t="s">
        <v>10</v>
      </c>
    </row>
    <row r="14" spans="1:7" x14ac:dyDescent="0.45">
      <c r="B14" s="3" t="s">
        <v>1</v>
      </c>
      <c r="C14" s="3" t="s">
        <v>2</v>
      </c>
      <c r="D14" s="3" t="s">
        <v>3</v>
      </c>
    </row>
    <row r="15" spans="1:7" x14ac:dyDescent="0.45">
      <c r="B15">
        <v>1.2</v>
      </c>
      <c r="C15">
        <v>0.8</v>
      </c>
      <c r="D15">
        <v>0.75</v>
      </c>
    </row>
  </sheetData>
  <phoneticPr fontId="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1B3E-D484-431D-9DF9-6029B32EDB36}">
  <dimension ref="A1:H9"/>
  <sheetViews>
    <sheetView workbookViewId="0">
      <selection activeCell="H2" sqref="H2"/>
    </sheetView>
  </sheetViews>
  <sheetFormatPr defaultRowHeight="15.9" x14ac:dyDescent="0.45"/>
  <cols>
    <col min="1" max="1" width="9.640625" customWidth="1"/>
    <col min="5" max="5" width="10.5" customWidth="1"/>
  </cols>
  <sheetData>
    <row r="1" spans="1:8" ht="17.149999999999999" thickBot="1" x14ac:dyDescent="0.5">
      <c r="A1" s="1" t="s">
        <v>0</v>
      </c>
      <c r="B1" s="1" t="s">
        <v>1</v>
      </c>
      <c r="C1" s="1" t="s">
        <v>2</v>
      </c>
      <c r="D1" s="1" t="s">
        <v>3</v>
      </c>
    </row>
    <row r="2" spans="1:8" ht="16.3" thickTop="1" x14ac:dyDescent="0.45">
      <c r="A2" t="s">
        <v>4</v>
      </c>
      <c r="B2" s="2">
        <v>6419</v>
      </c>
      <c r="C2" s="2">
        <v>4809</v>
      </c>
      <c r="D2" s="2">
        <v>7445</v>
      </c>
      <c r="F2" t="str" cm="1">
        <f t="array" ref="F2:F7">A2:A7</f>
        <v>Киров</v>
      </c>
      <c r="H2" s="13"/>
    </row>
    <row r="3" spans="1:8" x14ac:dyDescent="0.45">
      <c r="A3" t="s">
        <v>8</v>
      </c>
      <c r="B3" s="2">
        <v>5667</v>
      </c>
      <c r="C3" s="2">
        <v>5936</v>
      </c>
      <c r="D3" s="2">
        <v>6214</v>
      </c>
      <c r="F3" t="str">
        <v>Самара</v>
      </c>
    </row>
    <row r="4" spans="1:8" x14ac:dyDescent="0.45">
      <c r="A4" t="s">
        <v>5</v>
      </c>
      <c r="B4" s="2">
        <v>2999</v>
      </c>
      <c r="C4" s="2">
        <v>8333</v>
      </c>
      <c r="D4" s="2">
        <v>4390</v>
      </c>
      <c r="F4" t="str">
        <v>Тула</v>
      </c>
    </row>
    <row r="5" spans="1:8" x14ac:dyDescent="0.45">
      <c r="A5" t="s">
        <v>6</v>
      </c>
      <c r="B5" s="2">
        <v>3900</v>
      </c>
      <c r="C5" s="2">
        <v>5587</v>
      </c>
      <c r="D5" s="2">
        <v>5872</v>
      </c>
      <c r="F5" t="str">
        <v>Элиста</v>
      </c>
    </row>
    <row r="6" spans="1:8" x14ac:dyDescent="0.45">
      <c r="A6" t="s">
        <v>7</v>
      </c>
      <c r="B6" s="2">
        <v>5291</v>
      </c>
      <c r="C6" s="2">
        <v>6026</v>
      </c>
      <c r="D6" s="2">
        <v>3055</v>
      </c>
      <c r="F6" t="str">
        <v>Калуга</v>
      </c>
    </row>
    <row r="7" spans="1:8" x14ac:dyDescent="0.45">
      <c r="A7" t="s">
        <v>9</v>
      </c>
      <c r="B7" s="2">
        <v>6180</v>
      </c>
      <c r="C7" s="2">
        <v>2840</v>
      </c>
      <c r="D7" s="2">
        <v>3941</v>
      </c>
      <c r="E7" s="2"/>
      <c r="F7" t="str">
        <v>Ижевск</v>
      </c>
    </row>
    <row r="9" spans="1:8" x14ac:dyDescent="0.45">
      <c r="E9" s="4"/>
    </row>
  </sheetData>
  <dataValidations count="1">
    <dataValidation type="list" allowBlank="1" showInputMessage="1" showErrorMessage="1" sqref="H2" xr:uid="{074F8DE2-9530-415D-9369-6AA882DBB9A0}">
      <formula1>_xlfn.ANCHORARRAY(F2)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37AD-8A2C-4B0C-B119-A6F131DC9729}">
  <dimension ref="A1:L7"/>
  <sheetViews>
    <sheetView workbookViewId="0">
      <selection activeCell="F2" sqref="F2"/>
    </sheetView>
  </sheetViews>
  <sheetFormatPr defaultRowHeight="15.9" x14ac:dyDescent="0.45"/>
  <cols>
    <col min="1" max="1" width="9.640625" customWidth="1"/>
  </cols>
  <sheetData>
    <row r="1" spans="1:12" ht="17.149999999999999" thickBot="1" x14ac:dyDescent="0.5">
      <c r="A1" s="1" t="s">
        <v>0</v>
      </c>
      <c r="B1" s="1" t="s">
        <v>1</v>
      </c>
      <c r="C1" s="1" t="s">
        <v>2</v>
      </c>
      <c r="D1" s="1" t="s">
        <v>3</v>
      </c>
    </row>
    <row r="2" spans="1:12" ht="16.3" thickTop="1" x14ac:dyDescent="0.45">
      <c r="A2" t="s">
        <v>4</v>
      </c>
      <c r="B2" s="2">
        <v>6419</v>
      </c>
      <c r="C2" s="2">
        <v>4809</v>
      </c>
      <c r="D2" s="2">
        <v>7445</v>
      </c>
      <c r="F2" t="str" cm="1">
        <f t="array" ref="F2:L5">TRANSPOSE(A1:D7)</f>
        <v>Город</v>
      </c>
      <c r="G2" t="str">
        <v>Киров</v>
      </c>
      <c r="H2" t="str">
        <v>Самара</v>
      </c>
      <c r="I2" t="str">
        <v>Тула</v>
      </c>
      <c r="J2" t="str">
        <v>Элиста</v>
      </c>
      <c r="K2" t="str">
        <v>Калуга</v>
      </c>
      <c r="L2" t="str">
        <v>Ижевск</v>
      </c>
    </row>
    <row r="3" spans="1:12" x14ac:dyDescent="0.45">
      <c r="A3" t="s">
        <v>8</v>
      </c>
      <c r="B3" s="2">
        <v>5667</v>
      </c>
      <c r="C3" s="2">
        <v>5936</v>
      </c>
      <c r="D3" s="2">
        <v>6214</v>
      </c>
      <c r="F3" t="str">
        <v>янв</v>
      </c>
      <c r="G3">
        <v>6419</v>
      </c>
      <c r="H3">
        <v>5667</v>
      </c>
      <c r="I3">
        <v>2999</v>
      </c>
      <c r="J3">
        <v>3900</v>
      </c>
      <c r="K3">
        <v>5291</v>
      </c>
      <c r="L3">
        <v>6180</v>
      </c>
    </row>
    <row r="4" spans="1:12" x14ac:dyDescent="0.45">
      <c r="A4" t="s">
        <v>5</v>
      </c>
      <c r="B4" s="2">
        <v>2999</v>
      </c>
      <c r="C4" s="2">
        <v>8333</v>
      </c>
      <c r="D4" s="2">
        <v>4390</v>
      </c>
      <c r="F4" t="str">
        <v>фев</v>
      </c>
      <c r="G4">
        <v>4809</v>
      </c>
      <c r="H4">
        <v>5936</v>
      </c>
      <c r="I4">
        <v>8333</v>
      </c>
      <c r="J4">
        <v>5587</v>
      </c>
      <c r="K4">
        <v>6026</v>
      </c>
      <c r="L4">
        <v>2840</v>
      </c>
    </row>
    <row r="5" spans="1:12" x14ac:dyDescent="0.45">
      <c r="A5" t="s">
        <v>6</v>
      </c>
      <c r="B5" s="2">
        <v>3900</v>
      </c>
      <c r="C5" s="2">
        <v>5587</v>
      </c>
      <c r="D5" s="2">
        <v>5872</v>
      </c>
      <c r="F5" t="str">
        <v>мар</v>
      </c>
      <c r="G5">
        <v>7445</v>
      </c>
      <c r="H5">
        <v>6214</v>
      </c>
      <c r="I5">
        <v>4390</v>
      </c>
      <c r="J5">
        <v>5872</v>
      </c>
      <c r="K5">
        <v>3055</v>
      </c>
      <c r="L5">
        <v>3941</v>
      </c>
    </row>
    <row r="6" spans="1:12" x14ac:dyDescent="0.45">
      <c r="A6" t="s">
        <v>7</v>
      </c>
      <c r="B6" s="2">
        <v>5291</v>
      </c>
      <c r="C6" s="2">
        <v>6026</v>
      </c>
      <c r="D6" s="2">
        <v>3055</v>
      </c>
    </row>
    <row r="7" spans="1:12" x14ac:dyDescent="0.45">
      <c r="A7" t="s">
        <v>9</v>
      </c>
      <c r="B7" s="2">
        <v>6180</v>
      </c>
      <c r="C7" s="2">
        <v>2840</v>
      </c>
      <c r="D7" s="2">
        <v>3941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A5530-D9FC-4234-A441-9D1003C667DC}">
  <dimension ref="A1:K11"/>
  <sheetViews>
    <sheetView workbookViewId="0">
      <selection activeCell="O7" sqref="O7"/>
    </sheetView>
  </sheetViews>
  <sheetFormatPr defaultRowHeight="15.9" x14ac:dyDescent="0.45"/>
  <cols>
    <col min="1" max="1" width="3.42578125" customWidth="1"/>
    <col min="2" max="11" width="5.35546875" customWidth="1"/>
  </cols>
  <sheetData>
    <row r="1" spans="1:11" x14ac:dyDescent="0.45"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</row>
    <row r="2" spans="1:11" ht="24.9" customHeight="1" x14ac:dyDescent="0.45">
      <c r="A2" s="9">
        <v>1</v>
      </c>
      <c r="B2" cm="1">
        <f t="array" ref="B2:K11">A2:A11*B1:K1</f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</row>
    <row r="3" spans="1:11" ht="24.9" customHeight="1" x14ac:dyDescent="0.45">
      <c r="A3" s="9">
        <v>2</v>
      </c>
      <c r="B3">
        <v>2</v>
      </c>
      <c r="C3">
        <v>4</v>
      </c>
      <c r="D3">
        <v>6</v>
      </c>
      <c r="E3">
        <v>8</v>
      </c>
      <c r="F3">
        <v>10</v>
      </c>
      <c r="G3">
        <v>12</v>
      </c>
      <c r="H3">
        <v>14</v>
      </c>
      <c r="I3">
        <v>16</v>
      </c>
      <c r="J3">
        <v>18</v>
      </c>
      <c r="K3">
        <v>20</v>
      </c>
    </row>
    <row r="4" spans="1:11" ht="24.9" customHeight="1" x14ac:dyDescent="0.45">
      <c r="A4" s="9">
        <v>3</v>
      </c>
      <c r="B4">
        <v>3</v>
      </c>
      <c r="C4">
        <v>6</v>
      </c>
      <c r="D4">
        <v>9</v>
      </c>
      <c r="E4">
        <v>12</v>
      </c>
      <c r="F4">
        <v>15</v>
      </c>
      <c r="G4">
        <v>18</v>
      </c>
      <c r="H4">
        <v>21</v>
      </c>
      <c r="I4">
        <v>24</v>
      </c>
      <c r="J4">
        <v>27</v>
      </c>
      <c r="K4">
        <v>30</v>
      </c>
    </row>
    <row r="5" spans="1:11" ht="24.9" customHeight="1" x14ac:dyDescent="0.45">
      <c r="A5" s="9">
        <v>4</v>
      </c>
      <c r="B5">
        <v>4</v>
      </c>
      <c r="C5">
        <v>8</v>
      </c>
      <c r="D5">
        <v>12</v>
      </c>
      <c r="E5">
        <v>16</v>
      </c>
      <c r="F5">
        <v>20</v>
      </c>
      <c r="G5">
        <v>24</v>
      </c>
      <c r="H5">
        <v>28</v>
      </c>
      <c r="I5">
        <v>32</v>
      </c>
      <c r="J5">
        <v>36</v>
      </c>
      <c r="K5">
        <v>40</v>
      </c>
    </row>
    <row r="6" spans="1:11" ht="24.9" customHeight="1" x14ac:dyDescent="0.45">
      <c r="A6" s="9">
        <v>5</v>
      </c>
      <c r="B6">
        <v>5</v>
      </c>
      <c r="C6">
        <v>10</v>
      </c>
      <c r="D6">
        <v>15</v>
      </c>
      <c r="E6">
        <v>20</v>
      </c>
      <c r="F6">
        <v>25</v>
      </c>
      <c r="G6">
        <v>30</v>
      </c>
      <c r="H6">
        <v>35</v>
      </c>
      <c r="I6">
        <v>40</v>
      </c>
      <c r="J6">
        <v>45</v>
      </c>
      <c r="K6">
        <v>50</v>
      </c>
    </row>
    <row r="7" spans="1:11" ht="24.9" customHeight="1" x14ac:dyDescent="0.45">
      <c r="A7" s="9">
        <v>6</v>
      </c>
      <c r="B7">
        <v>6</v>
      </c>
      <c r="C7">
        <v>12</v>
      </c>
      <c r="D7">
        <v>18</v>
      </c>
      <c r="E7">
        <v>24</v>
      </c>
      <c r="F7">
        <v>30</v>
      </c>
      <c r="G7">
        <v>36</v>
      </c>
      <c r="H7">
        <v>42</v>
      </c>
      <c r="I7">
        <v>48</v>
      </c>
      <c r="J7">
        <v>54</v>
      </c>
      <c r="K7">
        <v>60</v>
      </c>
    </row>
    <row r="8" spans="1:11" ht="24.9" customHeight="1" x14ac:dyDescent="0.45">
      <c r="A8" s="9">
        <v>7</v>
      </c>
      <c r="B8">
        <v>7</v>
      </c>
      <c r="C8">
        <v>14</v>
      </c>
      <c r="D8">
        <v>21</v>
      </c>
      <c r="E8">
        <v>28</v>
      </c>
      <c r="F8">
        <v>35</v>
      </c>
      <c r="G8">
        <v>42</v>
      </c>
      <c r="H8">
        <v>49</v>
      </c>
      <c r="I8">
        <v>56</v>
      </c>
      <c r="J8">
        <v>63</v>
      </c>
      <c r="K8">
        <v>70</v>
      </c>
    </row>
    <row r="9" spans="1:11" ht="24.9" customHeight="1" x14ac:dyDescent="0.45">
      <c r="A9" s="9">
        <v>8</v>
      </c>
      <c r="B9">
        <v>8</v>
      </c>
      <c r="C9">
        <v>16</v>
      </c>
      <c r="D9">
        <v>24</v>
      </c>
      <c r="E9">
        <v>32</v>
      </c>
      <c r="F9">
        <v>40</v>
      </c>
      <c r="G9">
        <v>48</v>
      </c>
      <c r="H9">
        <v>56</v>
      </c>
      <c r="I9">
        <v>64</v>
      </c>
      <c r="J9">
        <v>72</v>
      </c>
      <c r="K9">
        <v>80</v>
      </c>
    </row>
    <row r="10" spans="1:11" ht="24.9" customHeight="1" x14ac:dyDescent="0.45">
      <c r="A10" s="9">
        <v>9</v>
      </c>
      <c r="B10">
        <v>9</v>
      </c>
      <c r="C10">
        <v>18</v>
      </c>
      <c r="D10">
        <v>27</v>
      </c>
      <c r="E10">
        <v>36</v>
      </c>
      <c r="F10">
        <v>45</v>
      </c>
      <c r="G10">
        <v>54</v>
      </c>
      <c r="H10">
        <v>63</v>
      </c>
      <c r="I10">
        <v>72</v>
      </c>
      <c r="J10">
        <v>81</v>
      </c>
      <c r="K10">
        <v>90</v>
      </c>
    </row>
    <row r="11" spans="1:11" ht="24.9" customHeight="1" x14ac:dyDescent="0.45">
      <c r="A11" s="9">
        <v>10</v>
      </c>
      <c r="B11">
        <v>10</v>
      </c>
      <c r="C11">
        <v>20</v>
      </c>
      <c r="D11">
        <v>30</v>
      </c>
      <c r="E11">
        <v>40</v>
      </c>
      <c r="F11">
        <v>50</v>
      </c>
      <c r="G11">
        <v>60</v>
      </c>
      <c r="H11">
        <v>70</v>
      </c>
      <c r="I11">
        <v>80</v>
      </c>
      <c r="J11">
        <v>90</v>
      </c>
      <c r="K11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DDD8-C711-48FC-918D-2E7D6B1576C7}">
  <dimension ref="A1:F10"/>
  <sheetViews>
    <sheetView topLeftCell="A4" workbookViewId="0">
      <selection activeCell="F3" sqref="F3"/>
    </sheetView>
  </sheetViews>
  <sheetFormatPr defaultRowHeight="15.9" x14ac:dyDescent="0.45"/>
  <sheetData>
    <row r="1" spans="1:6" x14ac:dyDescent="0.45">
      <c r="A1">
        <v>844</v>
      </c>
      <c r="B1">
        <v>639</v>
      </c>
      <c r="C1">
        <v>565</v>
      </c>
    </row>
    <row r="2" spans="1:6" x14ac:dyDescent="0.45">
      <c r="A2">
        <v>790</v>
      </c>
      <c r="B2">
        <v>293</v>
      </c>
      <c r="C2">
        <v>6</v>
      </c>
      <c r="F2" s="10" t="s">
        <v>14</v>
      </c>
    </row>
    <row r="3" spans="1:6" x14ac:dyDescent="0.45">
      <c r="A3">
        <v>482</v>
      </c>
      <c r="B3">
        <v>1000</v>
      </c>
      <c r="C3">
        <v>428</v>
      </c>
      <c r="F3" cm="1">
        <f t="array" ref="F3:F5">LARGE(A1:C10,{1;2;3})</f>
        <v>1729</v>
      </c>
    </row>
    <row r="4" spans="1:6" x14ac:dyDescent="0.45">
      <c r="A4">
        <v>34</v>
      </c>
      <c r="B4">
        <v>607</v>
      </c>
      <c r="C4">
        <v>1729</v>
      </c>
      <c r="F4">
        <v>1000</v>
      </c>
    </row>
    <row r="5" spans="1:6" x14ac:dyDescent="0.45">
      <c r="A5">
        <v>782</v>
      </c>
      <c r="B5">
        <v>804</v>
      </c>
      <c r="C5">
        <v>880</v>
      </c>
      <c r="F5">
        <v>920</v>
      </c>
    </row>
    <row r="6" spans="1:6" x14ac:dyDescent="0.45">
      <c r="A6">
        <v>169</v>
      </c>
      <c r="B6">
        <v>94</v>
      </c>
      <c r="C6">
        <v>144</v>
      </c>
    </row>
    <row r="7" spans="1:6" x14ac:dyDescent="0.45">
      <c r="A7">
        <v>670</v>
      </c>
      <c r="B7">
        <v>622</v>
      </c>
      <c r="C7">
        <v>36</v>
      </c>
    </row>
    <row r="8" spans="1:6" x14ac:dyDescent="0.45">
      <c r="A8">
        <v>795</v>
      </c>
      <c r="B8">
        <v>23</v>
      </c>
      <c r="C8">
        <v>638</v>
      </c>
    </row>
    <row r="9" spans="1:6" x14ac:dyDescent="0.45">
      <c r="A9">
        <v>456</v>
      </c>
      <c r="B9">
        <v>332</v>
      </c>
      <c r="C9">
        <v>407</v>
      </c>
    </row>
    <row r="10" spans="1:6" x14ac:dyDescent="0.45">
      <c r="A10">
        <v>6</v>
      </c>
      <c r="B10">
        <v>920</v>
      </c>
      <c r="C10">
        <v>481</v>
      </c>
    </row>
  </sheetData>
  <conditionalFormatting sqref="A1:C10">
    <cfRule type="top10" dxfId="0" priority="1" rank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9C149-9DF2-4455-89FD-3B4281021698}">
  <dimension ref="A1:C9"/>
  <sheetViews>
    <sheetView workbookViewId="0">
      <selection activeCell="C2" sqref="C2"/>
    </sheetView>
  </sheetViews>
  <sheetFormatPr defaultRowHeight="15.9" x14ac:dyDescent="0.45"/>
  <cols>
    <col min="1" max="1" width="12.5703125" customWidth="1"/>
    <col min="2" max="2" width="12.78515625" customWidth="1"/>
    <col min="3" max="3" width="18.640625" customWidth="1"/>
  </cols>
  <sheetData>
    <row r="1" spans="1:3" ht="17.149999999999999" thickBot="1" x14ac:dyDescent="0.5">
      <c r="A1" s="1" t="s">
        <v>15</v>
      </c>
      <c r="B1" s="1" t="s">
        <v>16</v>
      </c>
    </row>
    <row r="2" spans="1:3" ht="16.3" thickTop="1" x14ac:dyDescent="0.45">
      <c r="A2" t="s">
        <v>25</v>
      </c>
      <c r="B2" t="s">
        <v>32</v>
      </c>
      <c r="C2" t="str" cm="1">
        <f t="array" ref="C2:C9">PROPER(A2:A9&amp;" "&amp;B2:B9)</f>
        <v>Мария Петрова</v>
      </c>
    </row>
    <row r="3" spans="1:3" x14ac:dyDescent="0.45">
      <c r="A3" t="s">
        <v>30</v>
      </c>
      <c r="B3" t="s">
        <v>24</v>
      </c>
      <c r="C3" t="str">
        <v>Ангелиа Игнатовa</v>
      </c>
    </row>
    <row r="4" spans="1:3" x14ac:dyDescent="0.45">
      <c r="A4" t="s">
        <v>17</v>
      </c>
      <c r="B4" t="s">
        <v>27</v>
      </c>
      <c r="C4" t="str">
        <v>Виталий Лавров</v>
      </c>
    </row>
    <row r="5" spans="1:3" x14ac:dyDescent="0.45">
      <c r="A5" t="s">
        <v>19</v>
      </c>
      <c r="B5" t="s">
        <v>31</v>
      </c>
      <c r="C5" t="str">
        <v>Артём Омаров</v>
      </c>
    </row>
    <row r="6" spans="1:3" x14ac:dyDescent="0.45">
      <c r="A6" t="s">
        <v>22</v>
      </c>
      <c r="B6" t="s">
        <v>23</v>
      </c>
      <c r="C6" t="str">
        <v>Элина Павловa</v>
      </c>
    </row>
    <row r="7" spans="1:3" x14ac:dyDescent="0.45">
      <c r="A7" t="s">
        <v>18</v>
      </c>
      <c r="B7" t="s">
        <v>26</v>
      </c>
      <c r="C7" t="str">
        <v>Михаил Попов</v>
      </c>
    </row>
    <row r="8" spans="1:3" x14ac:dyDescent="0.45">
      <c r="A8" t="s">
        <v>28</v>
      </c>
      <c r="B8" t="s">
        <v>20</v>
      </c>
      <c r="C8" t="str">
        <v>Илья Орлов</v>
      </c>
    </row>
    <row r="9" spans="1:3" x14ac:dyDescent="0.45">
      <c r="A9" t="s">
        <v>21</v>
      </c>
      <c r="B9" t="s">
        <v>29</v>
      </c>
      <c r="C9" t="str">
        <v>Анна Афанасьевa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2384-E73D-4D7B-A2DC-64299FFE7B9F}">
  <dimension ref="A1:K20"/>
  <sheetViews>
    <sheetView workbookViewId="0">
      <selection activeCell="H4" sqref="H4"/>
    </sheetView>
  </sheetViews>
  <sheetFormatPr defaultRowHeight="15.9" x14ac:dyDescent="0.45"/>
  <cols>
    <col min="1" max="1" width="11.78515625" customWidth="1"/>
    <col min="2" max="2" width="21.28515625" bestFit="1" customWidth="1"/>
    <col min="3" max="3" width="16" customWidth="1"/>
    <col min="7" max="7" width="3.5703125" customWidth="1"/>
    <col min="8" max="8" width="11.92578125" customWidth="1"/>
    <col min="9" max="9" width="16.92578125" customWidth="1"/>
    <col min="10" max="10" width="11.35546875" customWidth="1"/>
  </cols>
  <sheetData>
    <row r="1" spans="1:11" ht="17.149999999999999" thickBot="1" x14ac:dyDescent="0.5">
      <c r="A1" s="1" t="s">
        <v>33</v>
      </c>
      <c r="B1" s="1" t="s">
        <v>34</v>
      </c>
      <c r="C1" s="1" t="s">
        <v>74</v>
      </c>
      <c r="D1" s="1" t="s">
        <v>75</v>
      </c>
    </row>
    <row r="2" spans="1:11" ht="16.3" thickTop="1" x14ac:dyDescent="0.45">
      <c r="A2" t="s">
        <v>41</v>
      </c>
      <c r="B2" t="s">
        <v>60</v>
      </c>
      <c r="C2" s="14">
        <v>41566</v>
      </c>
      <c r="D2">
        <v>682</v>
      </c>
      <c r="F2" s="13" t="s">
        <v>38</v>
      </c>
    </row>
    <row r="3" spans="1:11" x14ac:dyDescent="0.45">
      <c r="A3" t="s">
        <v>41</v>
      </c>
      <c r="B3" t="s">
        <v>64</v>
      </c>
      <c r="C3" s="14">
        <v>42025</v>
      </c>
      <c r="D3">
        <v>770</v>
      </c>
    </row>
    <row r="4" spans="1:11" x14ac:dyDescent="0.45">
      <c r="A4" t="s">
        <v>41</v>
      </c>
      <c r="B4" t="s">
        <v>65</v>
      </c>
      <c r="C4" s="14">
        <v>41903</v>
      </c>
      <c r="D4">
        <v>59</v>
      </c>
      <c r="H4" t="str" cm="1">
        <f t="array" aca="1" ref="H4:K9" ca="1">OFFSET(A1,MATCH(F2,A2:A20,0),0,COUNTIF(A2:A20,F2),4)</f>
        <v>Капуста</v>
      </c>
      <c r="I4" s="14" t="str">
        <f ca="1"/>
        <v>Илья Виноградов</v>
      </c>
      <c r="J4" s="14">
        <f ca="1"/>
        <v>42543</v>
      </c>
      <c r="K4">
        <f ca="1"/>
        <v>898</v>
      </c>
    </row>
    <row r="5" spans="1:11" x14ac:dyDescent="0.45">
      <c r="A5" t="s">
        <v>41</v>
      </c>
      <c r="B5" t="s">
        <v>67</v>
      </c>
      <c r="C5" s="14">
        <v>40857</v>
      </c>
      <c r="D5">
        <v>833</v>
      </c>
      <c r="H5" t="str">
        <f ca="1"/>
        <v>Капуста</v>
      </c>
      <c r="I5" s="14" t="str">
        <f ca="1"/>
        <v>Савелий Ахметов</v>
      </c>
      <c r="J5" s="14">
        <f ca="1"/>
        <v>42482</v>
      </c>
      <c r="K5">
        <f ca="1"/>
        <v>501</v>
      </c>
    </row>
    <row r="6" spans="1:11" x14ac:dyDescent="0.45">
      <c r="A6" t="s">
        <v>41</v>
      </c>
      <c r="B6" t="s">
        <v>72</v>
      </c>
      <c r="C6" s="14">
        <v>40887</v>
      </c>
      <c r="D6">
        <v>869</v>
      </c>
      <c r="H6" t="str">
        <f ca="1"/>
        <v>Капуста</v>
      </c>
      <c r="I6" s="14" t="str">
        <f ca="1"/>
        <v>Даниил Власов</v>
      </c>
      <c r="J6" s="14">
        <f ca="1"/>
        <v>42261</v>
      </c>
      <c r="K6">
        <f ca="1"/>
        <v>763</v>
      </c>
    </row>
    <row r="7" spans="1:11" x14ac:dyDescent="0.45">
      <c r="A7" t="s">
        <v>36</v>
      </c>
      <c r="B7" t="s">
        <v>59</v>
      </c>
      <c r="C7" s="14">
        <v>42215</v>
      </c>
      <c r="D7">
        <v>41</v>
      </c>
      <c r="H7" t="str">
        <f ca="1"/>
        <v>Капуста</v>
      </c>
      <c r="I7" s="14" t="str">
        <f ca="1"/>
        <v>Ольга Демидовa</v>
      </c>
      <c r="J7" s="14">
        <f ca="1"/>
        <v>41012</v>
      </c>
      <c r="K7">
        <f ca="1"/>
        <v>45</v>
      </c>
    </row>
    <row r="8" spans="1:11" x14ac:dyDescent="0.45">
      <c r="A8" t="s">
        <v>36</v>
      </c>
      <c r="B8" t="s">
        <v>61</v>
      </c>
      <c r="C8" s="14">
        <v>40223</v>
      </c>
      <c r="D8">
        <v>502</v>
      </c>
      <c r="H8" t="str">
        <f ca="1"/>
        <v>Капуста</v>
      </c>
      <c r="I8" s="14" t="str">
        <f ca="1"/>
        <v>Ева Ким</v>
      </c>
      <c r="J8" s="14">
        <f ca="1"/>
        <v>42783</v>
      </c>
      <c r="K8">
        <f ca="1"/>
        <v>852</v>
      </c>
    </row>
    <row r="9" spans="1:11" x14ac:dyDescent="0.45">
      <c r="A9" t="s">
        <v>36</v>
      </c>
      <c r="B9" t="s">
        <v>63</v>
      </c>
      <c r="C9" s="14">
        <v>42713</v>
      </c>
      <c r="D9">
        <v>382</v>
      </c>
      <c r="H9" t="str">
        <f ca="1"/>
        <v>Капуста</v>
      </c>
      <c r="I9" s="14" t="str">
        <f ca="1"/>
        <v>Диана Вороновa</v>
      </c>
      <c r="J9" s="14">
        <f ca="1"/>
        <v>42991</v>
      </c>
      <c r="K9">
        <f ca="1"/>
        <v>543</v>
      </c>
    </row>
    <row r="10" spans="1:11" x14ac:dyDescent="0.45">
      <c r="A10" t="s">
        <v>38</v>
      </c>
      <c r="B10" t="s">
        <v>56</v>
      </c>
      <c r="C10" s="14">
        <v>42543</v>
      </c>
      <c r="D10">
        <v>898</v>
      </c>
    </row>
    <row r="11" spans="1:11" x14ac:dyDescent="0.45">
      <c r="A11" t="s">
        <v>38</v>
      </c>
      <c r="B11" t="s">
        <v>58</v>
      </c>
      <c r="C11" s="14">
        <v>42482</v>
      </c>
      <c r="D11">
        <v>501</v>
      </c>
    </row>
    <row r="12" spans="1:11" x14ac:dyDescent="0.45">
      <c r="A12" t="s">
        <v>38</v>
      </c>
      <c r="B12" t="s">
        <v>62</v>
      </c>
      <c r="C12" s="14">
        <v>42261</v>
      </c>
      <c r="D12">
        <v>763</v>
      </c>
    </row>
    <row r="13" spans="1:11" x14ac:dyDescent="0.45">
      <c r="A13" t="s">
        <v>38</v>
      </c>
      <c r="B13" t="s">
        <v>68</v>
      </c>
      <c r="C13" s="14">
        <v>41012</v>
      </c>
      <c r="D13">
        <v>45</v>
      </c>
    </row>
    <row r="14" spans="1:11" x14ac:dyDescent="0.45">
      <c r="A14" t="s">
        <v>38</v>
      </c>
      <c r="B14" t="s">
        <v>69</v>
      </c>
      <c r="C14" s="14">
        <v>42783</v>
      </c>
      <c r="D14">
        <v>852</v>
      </c>
    </row>
    <row r="15" spans="1:11" x14ac:dyDescent="0.45">
      <c r="A15" t="s">
        <v>38</v>
      </c>
      <c r="B15" t="s">
        <v>70</v>
      </c>
      <c r="C15" s="14">
        <v>42991</v>
      </c>
      <c r="D15">
        <v>543</v>
      </c>
    </row>
    <row r="16" spans="1:11" x14ac:dyDescent="0.45">
      <c r="A16" t="s">
        <v>35</v>
      </c>
      <c r="B16" t="s">
        <v>66</v>
      </c>
      <c r="C16" s="14">
        <v>40541</v>
      </c>
      <c r="D16">
        <v>897</v>
      </c>
    </row>
    <row r="17" spans="1:4" x14ac:dyDescent="0.45">
      <c r="A17" t="s">
        <v>35</v>
      </c>
      <c r="B17" t="s">
        <v>71</v>
      </c>
      <c r="C17" s="14">
        <v>41686</v>
      </c>
      <c r="D17">
        <v>821</v>
      </c>
    </row>
    <row r="18" spans="1:4" x14ac:dyDescent="0.45">
      <c r="A18" t="s">
        <v>35</v>
      </c>
      <c r="B18" t="s">
        <v>73</v>
      </c>
      <c r="C18" s="14">
        <v>42643</v>
      </c>
      <c r="D18">
        <v>265</v>
      </c>
    </row>
    <row r="19" spans="1:4" x14ac:dyDescent="0.45">
      <c r="A19" t="s">
        <v>39</v>
      </c>
      <c r="B19" t="s">
        <v>55</v>
      </c>
      <c r="C19" s="14">
        <v>40451</v>
      </c>
      <c r="D19">
        <v>227</v>
      </c>
    </row>
    <row r="20" spans="1:4" x14ac:dyDescent="0.45">
      <c r="A20" t="s">
        <v>39</v>
      </c>
      <c r="B20" t="s">
        <v>57</v>
      </c>
      <c r="C20" s="14">
        <v>40534</v>
      </c>
      <c r="D20">
        <v>813</v>
      </c>
    </row>
  </sheetData>
  <sortState xmlns:xlrd2="http://schemas.microsoft.com/office/spreadsheetml/2017/richdata2" ref="A2:D20">
    <sortCondition ref="A9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64B63-B030-41DF-90AC-0C556601892F}">
  <dimension ref="A1:J10"/>
  <sheetViews>
    <sheetView workbookViewId="0">
      <selection activeCell="H2" sqref="H2"/>
    </sheetView>
  </sheetViews>
  <sheetFormatPr defaultRowHeight="15.9" x14ac:dyDescent="0.45"/>
  <cols>
    <col min="1" max="1" width="14.0703125" customWidth="1"/>
    <col min="2" max="2" width="12" customWidth="1"/>
    <col min="3" max="3" width="12.35546875" customWidth="1"/>
    <col min="7" max="7" width="3.2109375" customWidth="1"/>
    <col min="8" max="8" width="11.640625" customWidth="1"/>
  </cols>
  <sheetData>
    <row r="1" spans="1:10" ht="23.15" x14ac:dyDescent="0.6">
      <c r="A1" s="12" t="s">
        <v>48</v>
      </c>
    </row>
    <row r="2" spans="1:10" x14ac:dyDescent="0.45">
      <c r="F2" s="13" t="s">
        <v>37</v>
      </c>
      <c r="H2" t="str" cm="1">
        <f t="array" ref="H2:J2">VLOOKUP(F2,A4:D10,{2,4,3},0)</f>
        <v>Россия</v>
      </c>
      <c r="I2">
        <v>446.79</v>
      </c>
      <c r="J2" t="str">
        <v>ящик</v>
      </c>
    </row>
    <row r="3" spans="1:10" ht="17.149999999999999" thickBot="1" x14ac:dyDescent="0.5">
      <c r="A3" s="1" t="s">
        <v>33</v>
      </c>
      <c r="B3" s="1" t="s">
        <v>43</v>
      </c>
      <c r="C3" s="1" t="s">
        <v>49</v>
      </c>
      <c r="D3" s="1" t="s">
        <v>42</v>
      </c>
    </row>
    <row r="4" spans="1:10" ht="16.3" thickTop="1" x14ac:dyDescent="0.45">
      <c r="A4" t="s">
        <v>35</v>
      </c>
      <c r="B4" t="s">
        <v>44</v>
      </c>
      <c r="C4" t="s">
        <v>50</v>
      </c>
      <c r="D4" s="11">
        <v>587.32000000000005</v>
      </c>
    </row>
    <row r="5" spans="1:10" x14ac:dyDescent="0.45">
      <c r="A5" t="s">
        <v>36</v>
      </c>
      <c r="B5" t="s">
        <v>45</v>
      </c>
      <c r="C5" t="s">
        <v>51</v>
      </c>
      <c r="D5" s="11">
        <v>568.5</v>
      </c>
    </row>
    <row r="6" spans="1:10" x14ac:dyDescent="0.45">
      <c r="A6" t="s">
        <v>37</v>
      </c>
      <c r="B6" t="s">
        <v>54</v>
      </c>
      <c r="C6" t="s">
        <v>50</v>
      </c>
      <c r="D6" s="11">
        <v>446.79</v>
      </c>
    </row>
    <row r="7" spans="1:10" x14ac:dyDescent="0.45">
      <c r="A7" t="s">
        <v>38</v>
      </c>
      <c r="B7" t="s">
        <v>46</v>
      </c>
      <c r="C7" t="s">
        <v>52</v>
      </c>
      <c r="D7" s="11">
        <v>538.36</v>
      </c>
    </row>
    <row r="8" spans="1:10" x14ac:dyDescent="0.45">
      <c r="A8" t="s">
        <v>39</v>
      </c>
      <c r="B8" t="s">
        <v>45</v>
      </c>
      <c r="C8" t="s">
        <v>53</v>
      </c>
      <c r="D8" s="11">
        <v>461.27</v>
      </c>
    </row>
    <row r="9" spans="1:10" x14ac:dyDescent="0.45">
      <c r="A9" t="s">
        <v>40</v>
      </c>
      <c r="B9" t="s">
        <v>47</v>
      </c>
      <c r="C9" t="s">
        <v>50</v>
      </c>
      <c r="D9" s="11">
        <v>483.54</v>
      </c>
    </row>
    <row r="10" spans="1:10" x14ac:dyDescent="0.45">
      <c r="A10" t="s">
        <v>41</v>
      </c>
      <c r="B10" t="s">
        <v>46</v>
      </c>
      <c r="C10" t="s">
        <v>52</v>
      </c>
      <c r="D10" s="11">
        <v>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Дин.массив</vt:lpstr>
      <vt:lpstr>ДМ и умн.табл.</vt:lpstr>
      <vt:lpstr>Вып.список</vt:lpstr>
      <vt:lpstr>ТРАНСП</vt:lpstr>
      <vt:lpstr>Табл.умножения</vt:lpstr>
      <vt:lpstr>Топ-3</vt:lpstr>
      <vt:lpstr>Склейка</vt:lpstr>
      <vt:lpstr>СМЕЩ</vt:lpstr>
      <vt:lpstr>ВПР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2019-09-07T14:04:44Z</dcterms:created>
  <dcterms:modified xsi:type="dcterms:W3CDTF">2019-09-10T08:10:53Z</dcterms:modified>
</cp:coreProperties>
</file>